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elteki.CULTURE\Desktop\"/>
    </mc:Choice>
  </mc:AlternateContent>
  <bookViews>
    <workbookView xWindow="0" yWindow="0" windowWidth="23040" windowHeight="9192" activeTab="1"/>
  </bookViews>
  <sheets>
    <sheet name="μουσική" sheetId="36" r:id="rId1"/>
    <sheet name="θέατρο" sheetId="37" r:id="rId2"/>
    <sheet name="εικαστικά" sheetId="38" r:id="rId3"/>
    <sheet name="χορός" sheetId="39" r:id="rId4"/>
    <sheet name="παρ.δρασ.παιδ.εφηβ." sheetId="40" r:id="rId5"/>
    <sheet name="μουσικό θέατρο" sheetId="41" r:id="rId6"/>
    <sheet name="Φύλλο5" sheetId="42" r:id="rId7"/>
  </sheets>
  <definedNames>
    <definedName name="_xlnm.Print_Area" localSheetId="0">μουσική!$A$3:$G$26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7" l="1"/>
  <c r="F25" i="37"/>
  <c r="F29" i="36"/>
  <c r="E29" i="36"/>
  <c r="G12" i="38"/>
  <c r="E25" i="37"/>
  <c r="F6" i="41" l="1"/>
  <c r="E6" i="41"/>
  <c r="E11" i="40"/>
  <c r="F12" i="39"/>
  <c r="E12" i="39"/>
  <c r="G29" i="36" l="1"/>
  <c r="H6" i="41" l="1"/>
  <c r="G11" i="40"/>
  <c r="F11" i="40"/>
  <c r="H11" i="40"/>
  <c r="F12" i="38"/>
  <c r="I12" i="38" s="1"/>
  <c r="H12" i="39"/>
  <c r="H25" i="37" l="1"/>
  <c r="H29" i="36"/>
</calcChain>
</file>

<file path=xl/sharedStrings.xml><?xml version="1.0" encoding="utf-8"?>
<sst xmlns="http://schemas.openxmlformats.org/spreadsheetml/2006/main" count="246" uniqueCount="216">
  <si>
    <t>ERGON ENSEMBLE - ΑΣΤΙΚΗ ΜΗ ΚΕΡΔΟΣΚΟΠΙΚΗ ΕΤΑΙΡΙΑ</t>
  </si>
  <si>
    <t>ΟΜΑΖ ΑΣΤΙΚΗ ΜΗ ΚΕΡΔΟΣΚΟΠΙΚΗ ΕΤΑΙΡΕΙΑ</t>
  </si>
  <si>
    <t>OLIPOLI ΑΣΤΙΚΗ ΜΗ ΚΕΡΔΟΣΚΟΠΙΚΗ ΕΤΑΙΡΕΙΑ</t>
  </si>
  <si>
    <t>ΔΙΟΔΟΣ ΠΟΛΙΤΙΣΤΙΚΗ ΚΙΝΗΣΗ ΑΣΤΙΚΗ ΜΗ ΚΕΡΔΟΣΚΟΠΙΚΗ ΕΤΑΙΡΕΙΑ</t>
  </si>
  <si>
    <t>SYRIX PRODUCTIONS ΑΣΤΙΚΗ ΜΗ ΚΕΡΔΟΣΚΟΠΙΚΗ ΕΤΑΙΡΙΑ</t>
  </si>
  <si>
    <t>ΕΝ ΧΟΡΔΑΙΣ</t>
  </si>
  <si>
    <t>Androidus Project Tank,ΑΣΤΙΚΗ ΜΗ ΚΕΡΔΟΣΚΟΠΙΚΗ ΕΤΑΙΡΕΙΑ ΚΑΛΛΙΕΡΓΕΙΑ, ΔΙΑΔΟΣΗ, ΠΡΟΩΘΗΣΗ ΚΑΙΝΟΤΟΜΩΝ ΙΔΕΩΝ ΚΑΙ ΚΑΛΩΝ ΤΕΧΝΩΝ</t>
  </si>
  <si>
    <t>Piandaemonium Αστική Μη Κερδοσκοπική Εταιρεία</t>
  </si>
  <si>
    <t>ΤΕΧΝΕΣ ΣΤΟ ΜΙΞΕΡ - ΠΑΡΑΣΤΑΤΙΚΕΣ ΤΕΧΝΕΣ ΑΣΤΙΚΗ ΜΗ ΚΕΡΔΟΣΚΟΠΙΚΗ ΕΤΑΙΡΕΙΑ</t>
  </si>
  <si>
    <t>ALCEDO-ΑΛΚΕΝΤΟ</t>
  </si>
  <si>
    <t>"ΛΟΓΟΣ 132"</t>
  </si>
  <si>
    <t>ΤΟ ΠΕΡΑΜΑΤΙΣΜΑ</t>
  </si>
  <si>
    <t>Παρόλες - Πώς τα τραγούδια του χθες συνομιλούν με το σήμερα;</t>
  </si>
  <si>
    <t>"Μεταμορφώσεων το ανάγνωσμα"</t>
  </si>
  <si>
    <t>Το Άξιον Εστί</t>
  </si>
  <si>
    <t>Το Κάστρο της Μυτιλήνης Χτίζοντας πάνω στο παρελθόν</t>
  </si>
  <si>
    <t>Τα λουλούδια που βλέπουν</t>
  </si>
  <si>
    <t>Lάz - Las Α.Μ.Κ.Ε.</t>
  </si>
  <si>
    <t>Ιώ: στο μικρό βουνί των μεγάλων θεών</t>
  </si>
  <si>
    <t>ΜΟΥΣΙΚΟ ΦΕΣΤΙΒΑΛ ΧΙΟΥ ΑΣΤΙΚΗ ΜΗ ΚΕΡΔΟΣΚΟΠΙΚΗ ΕΤΑΙΡΙΑ</t>
  </si>
  <si>
    <t>ΧΙΟΣ, ALLER/RETOUR</t>
  </si>
  <si>
    <t>Τζαζ Δημοκρατία - ΑΜΚΕ</t>
  </si>
  <si>
    <t>"Πατέρας &amp; Γιός: Διάλογος μέσα από την Τζαζ - Το Βάρος της Κληρονομιάς"</t>
  </si>
  <si>
    <t>ΔΗΜΙΟΥΡΓΙΚΟ ΜΟΥΣΙΚΟ ΝΗΣΙ ΑΣΤΙΚΗ ΜΗ ΚΕΡΔΟΣΚΟΠΙΚΗ ΕΤΑΙΡΕΙΑ</t>
  </si>
  <si>
    <t>"Δεν είναι εποχή για ποίηση…"</t>
  </si>
  <si>
    <t>Κίτρον Α.Μ.Κ.Ε.</t>
  </si>
  <si>
    <t>ΜΝΗΜΗΣ ΠΕΡΑΣΜΑΤΑ</t>
  </si>
  <si>
    <t>«THEAMA PRODUCTION» Αστική μη κερδοσκοπική εταιρεία</t>
  </si>
  <si>
    <t>"Έλα και τράβα τη σκεπή, να φύγω να πετάξω..."</t>
  </si>
  <si>
    <t>ΖΑΛΟΥ ΑΣΤΙΚΗ ΜΗ ΚΕΡΔΟΣΚΟΠΙΚΗ ΕΤΑΙΡΕΙΑ</t>
  </si>
  <si>
    <t>IN BETWEEN   ΕΝ-ΔΙΑΜΕΣΩΣ</t>
  </si>
  <si>
    <t>ARTRACK ΣΤΙΒΟΣ ΤΕΧΝΗΣ Α.Μ.Κ.Ε.</t>
  </si>
  <si>
    <t>Αντίλαλοι του Χρόνου</t>
  </si>
  <si>
    <t>ΡΥΜΗ ΑΜΚΕ</t>
  </si>
  <si>
    <t>Η μάνα μου η χήνα: Ένα σύγχρονο μουσικό παραμύθι</t>
  </si>
  <si>
    <t>PRO4arts Αστική Μη Κερδοσκοπική Εταιρεία</t>
  </si>
  <si>
    <t>Ove vai? Konte Nano, Ove vai?</t>
  </si>
  <si>
    <t>Α.Μ.Κ.Ε. ΔΙΕΘΝΗΣ ΔΡΑΣΗ</t>
  </si>
  <si>
    <t>Η ΠΟΙΗΣΗ ΣΤΗ ΜΟΥΣΙΚΗ - Κρυμμένη Ποίηση | Μυστική Συναυλία</t>
  </si>
  <si>
    <t>POLYTONALITY - ΑΣΤΙΚΗ ΜΗ ΚΕΡΔΟΣΚΟΠΙΚΗ ΕΤΑΙΡΕΙΑ</t>
  </si>
  <si>
    <t>Μοτίβα του τραύματος - Τέχνες και Ιστορία</t>
  </si>
  <si>
    <t>Ομάδα Μουσικού Θεάτρου Ραφή</t>
  </si>
  <si>
    <t>ΒΡΥΚΟΛΑΞ ΕΝ ΚΑΒΕΙΡΩ</t>
  </si>
  <si>
    <t>ΚΑΠΠΑ ΤΕΣΣΕΡΑ ΑΣΤΙΚΗ ΜΗ ΚΕΡΔΟΣΚΟΠΙΚΗ ΕΤΑΙΡΕΙΑ</t>
  </si>
  <si>
    <t>ΜΟΛΙΣ ΚΟΙΜΗΘΕΙ ΤΟ ΚΥΜΑ</t>
  </si>
  <si>
    <t>Πόσος κόσμος χωράει στο μπαλκόνι μου</t>
  </si>
  <si>
    <r>
      <rPr>
        <b/>
        <sz val="11"/>
        <rFont val="Calibri"/>
        <family val="2"/>
        <scheme val="minor"/>
      </rPr>
      <t>Το Βυζάντιο μετά το Βυζάντιο</t>
    </r>
    <r>
      <rPr>
        <sz val="11"/>
        <rFont val="Calibri"/>
        <family val="2"/>
        <scheme val="minor"/>
      </rPr>
      <t xml:space="preserve"> Η βυζαντινή κληρονομιά στη σύγχρονη μουσική και λογοτεχνική δημιουργία </t>
    </r>
  </si>
  <si>
    <r>
      <t>ΤΡΑΓΟΥΔΙ ΑΧΕΙΡΟΠΟΙΗΤΟ</t>
    </r>
    <r>
      <rPr>
        <i/>
        <sz val="11"/>
        <rFont val="Calibri"/>
        <family val="2"/>
        <scheme val="minor"/>
      </rPr>
      <t xml:space="preserve"> Ο κυρ Αλέξανδρος Παπαδιαμάντης ανάμεσα μας</t>
    </r>
  </si>
  <si>
    <t>Α/Α</t>
  </si>
  <si>
    <t xml:space="preserve">ΕΤΑΙΡΕΙΑ ΑΜΚΕ </t>
  </si>
  <si>
    <t>ΤΙΤΛΟΣ</t>
  </si>
  <si>
    <t>Α.Μ.</t>
  </si>
  <si>
    <t>ΧΩΡΟΙ</t>
  </si>
  <si>
    <t>ΚΑΤΗΓΟΡΙΑ ΧΡΗΜΑΤΟΔΟΤΗΣΗΣ</t>
  </si>
  <si>
    <t>ΧΩΡΟΣ</t>
  </si>
  <si>
    <t>ΑΝΟΙΧΤΗ ΠΟΡΤΑ ΑΣΤΙΚΗ ΜΗ ΚΕΡΔΟΣΚΟΠΙΚΗ ΕΤΑΙΡΙΑ ΓΙΑ ΤΗΝ ΤΕΧΝΗ ΤΟΥ ΘΕΑΤΡΟΥ</t>
  </si>
  <si>
    <t>"Πάντων Μίμησις"</t>
  </si>
  <si>
    <t>ART SYNDICATE-ΕΤΑΙΡΕΙΑ ΠΟΛΙΤΙΣΤΙΚΗΣ ΔΡΑΣΤΗΡΙΟΤΗΤΑΣ</t>
  </si>
  <si>
    <t>τσελεμεντές</t>
  </si>
  <si>
    <t>ΕΤΑΙΡΕΙΑ ΘΕΑΤΡΟΥ</t>
  </si>
  <si>
    <t>Ουρανός απ΄άλλους τόπους  Ρόδα στο μαντίλι</t>
  </si>
  <si>
    <t>ΑΣΤΙΚΗ ΜΗ ΚΕΡΔΟΣΚΟΠΙΚΗ ΕΤΑΙΡΕΙΑ ΣΥΓΧΡΟΝΩΝ ΔΗΜΙΟΥΡΓΙΚΩΝ ΠΑΡΑΣΤΑΤΙΚΩΝ ΤΕΧΝΩΝ ΜΟΥΣΙΚΩΝ ΚΑΙ ΕΙΚΑΣΤΙΚΩΝ ΕΡΓΩΝ</t>
  </si>
  <si>
    <t>"Ο μαγεμένος βοσκός του Σπυρίδωνος Περεσιάδη"</t>
  </si>
  <si>
    <t>ΑΣΤΙΚΗ ΜΗ ΚΕΡΔΟΣΚΟΠΙΚΗ ΕΤΑΙΡΙΑ ΘΕΑΤΡΙΚΗΣ ΤΕΧΝΗΣ ΔΡOMΟΣ ΜΕ ΔΕΝΤΡΑ</t>
  </si>
  <si>
    <t>ΤΑ ΠΑΛΙΟΚΟΡΙΤΣΑ              (Κάτσε καλά μη γίνεις τραγούδι)</t>
  </si>
  <si>
    <t>ΠΕΙΡΑΜΑΤΙΚΗ ΘΕΑΤΡΙΚΗ ΟΜΑΔΑ-ΑΣΤΙΚΗ ΜΗ ΚΕΡΔΟΣΚΟΠΙΚΗ ΕΤΑΙΡΕΙΑ</t>
  </si>
  <si>
    <t>θα έρθουν καλύτερες μέρες</t>
  </si>
  <si>
    <t>4 FRONTAL</t>
  </si>
  <si>
    <t>Ο Μουσακάς</t>
  </si>
  <si>
    <t>ΕΤΑΙΡEΙΑ ΘΕΑΤΡΟΥ XAΠΙ ΕΝΤ</t>
  </si>
  <si>
    <t>Το δίκαιο</t>
  </si>
  <si>
    <t>ΤΕΧΝΗΣ ΟΝΕΙΡΑ</t>
  </si>
  <si>
    <t>"Κοινός Λόγος"</t>
  </si>
  <si>
    <t>plays2place</t>
  </si>
  <si>
    <t>"ΑΝΟΛΟΚΛΗΡΩΤΑ ΠΟΙΗΜΑΤΑ"  ("POEMES INACHEVES") (έχει τόνους)</t>
  </si>
  <si>
    <t>ΔΙΑΣΠΟΡΑ</t>
  </si>
  <si>
    <t>Τα Κορίτσια της Εξόδου</t>
  </si>
  <si>
    <t>ΕΤΑΙΡΕΙΑ ΘΕΑΤΡΟΥ ΑΝΤΙΡΡΗΣΗ ΑΣΤΙΚΗ ΜΗ ΚΕΡΔΟΣΚΟΠΙΚΗ ΕΤΑΙΡΕΙΑ</t>
  </si>
  <si>
    <t>Δημοπρασίες Φιλοσόφων</t>
  </si>
  <si>
    <t>Πολιτιστική Εταιρεία Intravenous Αστική Εταιρεία</t>
  </si>
  <si>
    <t>Μήδεια/Έξοδος: ό,τι αγάπησα με σύντριψε στον ήλιο</t>
  </si>
  <si>
    <t>ΚΡΑΜΑ ΑΣΤΙΚΗ ΜΗ ΚΕΡΔΟΣΚΟΠΙΚΗ ΕΤΑΙΡΕΙΑ</t>
  </si>
  <si>
    <t>Α.Ι.νιγμα</t>
  </si>
  <si>
    <t>EXPERIMENTA Art Company ΑΣΤΙΚΗ ΜΗ ΚΕΡΔΟΣΚΟΠΙΚΗ ΕΤΑΙΡΕΙΑ</t>
  </si>
  <si>
    <t>ΠΕΡΣΕΣ_ ΤΟ ΜΟΙΡΟΛΟΪ ΤΩΝ ΧΑΜΕΝΩΝ</t>
  </si>
  <si>
    <t>ArtCore Α.Μ.Κ.Ε.</t>
  </si>
  <si>
    <t>Επιστροφή στο μέλλον</t>
  </si>
  <si>
    <t>Διεθνές Κέντρο Επιστημών,Πολιτισμού και Εκπαίδευσης ΟμήΓυρη</t>
  </si>
  <si>
    <t>Οι ρίζες της πορτοκαλιάς – Ιστορίες που επιστρέφουν</t>
  </si>
  <si>
    <t>ΔΕΚΑΕΦΤΑ ΤΡΙΤΑ Αστική Μη Κερδοσκοπική Εταιρεία</t>
  </si>
  <si>
    <t>voskos</t>
  </si>
  <si>
    <t>SUBSTANTIA ΑΣΤΙΚΗ ΜΗ ΚΕΡΔΟΣΚΟΠΙΚΗ ΕΤΑΙΡΕΙΑ</t>
  </si>
  <si>
    <t>Τάμα</t>
  </si>
  <si>
    <t>3 137</t>
  </si>
  <si>
    <t>Η ΜΝΗΜΗ ΤΟΥ ΝΕΡΟΥ: ΕΚΤΡΟΠΗ</t>
  </si>
  <si>
    <t>ΘΕΣΙΣ ΑΣΤΙΚΗ ΜΗ ΚΕΡΔΟΣΚΟΠΙΚΗ ΕΤΑΙΡΕΙΑ</t>
  </si>
  <si>
    <t>ΜΗΤΕΡΑ ΑΡΑΧΝΗ</t>
  </si>
  <si>
    <t>Κέντρο Μελέτης και Προστασίας της Πολιτιστικής και Φυσικής Κληρονομιάς στο Αιγαίο-Εικονικό Μουσείο Τήνου</t>
  </si>
  <si>
    <t>ΣΤΑ ΒΗΜΑΤΑ ΤΟΥΣ… 127 ΧΡΟΝΙΑ ΜΕΤΑ</t>
  </si>
  <si>
    <t>"Είναι γραφτό; Μακτούμπ"</t>
  </si>
  <si>
    <t>Polygreen Culture and Art Initiative - Awareness Raising Αστική Μη Κερδοσκοπική Εταιρεία</t>
  </si>
  <si>
    <t>Κωνσταντίνος Βήτα:  Ο Χώρος και η Μνήμη</t>
  </si>
  <si>
    <t>ΑΝΑΚΟΛΟΥΘΑ</t>
  </si>
  <si>
    <t>Model Collapse</t>
  </si>
  <si>
    <t>LOOX ΑΣΤΙΚΗ ΜΗ ΚΕΡΔΟΣΚΟΠΙΚΗ ΕΤΑΙΡΕΙΑ</t>
  </si>
  <si>
    <r>
      <t xml:space="preserve">Πολιτιστικό Σχέδιο Παράδοσης και Καινοτομίας: Εικονογραφία 2.0, </t>
    </r>
    <r>
      <rPr>
        <b/>
        <sz val="11"/>
        <rFont val="Calibri"/>
        <family val="2"/>
        <scheme val="minor"/>
      </rPr>
      <t xml:space="preserve">NextGenerationCulturalTradition </t>
    </r>
  </si>
  <si>
    <t>ΤΕΧΝΗ, ΓΚΡΑΦΙΤΙ ΣΤΗΝ ΠΟΛΗ</t>
  </si>
  <si>
    <t>Όταν ο Νεο-Κλασικισμός συναντά τον Μετα-κλασικισμό</t>
  </si>
  <si>
    <t>ΟΜΑΔΑ ΣΥΓΧΡΟΝΟΥ ΧΟΡΟΥ ΠΡΟΣΧΗΜΑ – ΑΣΤΙΚΗ ΕΤΑΙΡΕΙΑ</t>
  </si>
  <si>
    <t>Hounds of madness</t>
  </si>
  <si>
    <t>«ΟΜΙΛΟΣ ΤΩΝ ΦΙΛΩΝ ΤΟΥ ΣΥΓΧΡΟΝΟΥ ΧΟΡΟΥ» (YELP DANCE Cο)</t>
  </si>
  <si>
    <t>Οικειοποιήσεις: Ανασκαφή της Κίνησης</t>
  </si>
  <si>
    <t>Ομάδα Παραστατικών Τεχνών Αθανασίας Κανελλοπούλου</t>
  </si>
  <si>
    <t>"SHATTERED GROUND"</t>
  </si>
  <si>
    <t>DAGIPOLI DANCE CO.</t>
  </si>
  <si>
    <t>"BACK, FRONT, BACK..."</t>
  </si>
  <si>
    <t>ΣΙΝΚ ΑΠ ΠΡΟΝΤΑΞΙΟΝΣ - ΑΣΤΙΚΗ ΜΗ ΚΕΡΔΟΣΚΟΠΙΚΗ ΕΤΑΙΡΕΙΑ</t>
  </si>
  <si>
    <t>FRIEND WITH THE MOUNTAIN | ΦΙΛΟΣ ΜΕ ΤΟ ΒΟΥΝΟ</t>
  </si>
  <si>
    <t>CYCLERE ΑΜΚΕ</t>
  </si>
  <si>
    <t>Κομμάτια Γης</t>
  </si>
  <si>
    <t>ΟΜΑΔΑ ΧΟΡΟΥ ΒΑΡΒΑΡΑΣ ΜΠΑΡΔΑΚΑ ΑΣΤΙΚΗ ΜΗ ΚΕΡΔΟΣΚΟΠΙΚΗ ΕΤΑΙΡΙΑ</t>
  </si>
  <si>
    <t>Hero</t>
  </si>
  <si>
    <t>ARS NOVA EXPERIMENTALIS ΕΤΑΙΡΙΑ ΤΕΧΝΗΣ ΚΑΙ ΠΟΛΙΤΙΣΜΟΥ ΑΜΚΕ</t>
  </si>
  <si>
    <t>Παραπατήματα</t>
  </si>
  <si>
    <t>ΑΣΤΙΚΗ ΜΗ ΚΕΡΔΟΣΚΟΠΙΚΗ ΕΤΑΙΡΕΙΑ - ΜΗ ΑΝΑΣΤΡΕΨΙΜΟΙ</t>
  </si>
  <si>
    <t>PANDΩRA_25 // Μύθος --&gt; ΑΙ Clitch the Past</t>
  </si>
  <si>
    <t>Elephas tiliensis</t>
  </si>
  <si>
    <t>Αληθινή ιστορία ή ταξίδι στο νησί της σελήνης</t>
  </si>
  <si>
    <t>Apparat Athen</t>
  </si>
  <si>
    <t>Τα γυάλινα βουνά και οι κοκκαλένιοι κάμποι</t>
  </si>
  <si>
    <t>CALD Productions</t>
  </si>
  <si>
    <t>Sliding Slalom / Στρογγύλη</t>
  </si>
  <si>
    <t>Naif ΑΣΤΙΚΗ ΜΗ ΚΕΡΔΟΣΚΟΠΙΚΗ ΕΤΑΙΡΕΙΑ</t>
  </si>
  <si>
    <t>Φθινοπωρινά νιάτα</t>
  </si>
  <si>
    <t>Harmonica αστική μη κερδοσκοπική εταιρία</t>
  </si>
  <si>
    <t>Η ΔΙΑΘΗΚΗ</t>
  </si>
  <si>
    <t>ΘΕΑΤΡΙΚΗ ΟΜΑΔΑ MODODENTRO ΑΣΤΙΚΗ ΜΗ ΚΕΡΔΟΣΚΟΠΙΚΗ ΕΤΑΙΡΕΙΑ</t>
  </si>
  <si>
    <t>Το στέμμα του πρίγκιπα και άλλες ιστορίες</t>
  </si>
  <si>
    <t>Performart Αστική Μη Κερδοσκοπική Εταιρεία</t>
  </si>
  <si>
    <t>Η Διάσταση της Ιφιγένειας</t>
  </si>
  <si>
    <t>ΑΚΡΟΠΟΛΗ ΑΓΙΟΥ ΑΝΔΡΕΑ ΣΙΦΝΟΥ</t>
  </si>
  <si>
    <t>ΝΑΟΣ ΑΠΟΛΛΩΝΑ ΜΗΤΡΟΠΟΛΗΣ ΚΑΡΔΙΤΣΑΣ</t>
  </si>
  <si>
    <t>ΑΡΧΑΙΟ ΘΕΑΤΡΟ ΔΗΜΗΤΡΙΑΔΑΣ</t>
  </si>
  <si>
    <t>ΑΡΧΑΙΟΛΟΓΙΚΟΣ ΧΩΡΟΣ ΑΚΡΩΤΗΡΙΟΥ ΘΗΡΑΣ</t>
  </si>
  <si>
    <t>ΟΘΩΜΑΝΙΚΟ ΤΕΜΕΝΟΣ ΟΣΜΑΝ ΣΑΑΧ (ΚΟΥΡΣΟΥΜ ΤΖΑΜΙ) ΤΡΙΚΑΛΑ</t>
  </si>
  <si>
    <t>ΚΑΣΤΡΟ ΗΓΟΥΜΕΝΙΤΣΑΣ</t>
  </si>
  <si>
    <t>ΑΡΧΑΙΟΛΟΓΙΚΟ ΜΟΥΣΕΙΟ ΘΗΒΩΝ</t>
  </si>
  <si>
    <t>ΖΙΝΖΙΡΛΙ ΤΖΑΜΙ ΣΕΡΡΕΣ</t>
  </si>
  <si>
    <t>ΝΕΩΡΙΑ ΑΡΧΑΙΟΛΟΓΙΚΟΥ ΧΩΡΟΥ ΟΙΝΙΑΔΩΝ ΑΙΤΩΛΟΑΚΑΡΝΑΝΙΑΣ</t>
  </si>
  <si>
    <t>ΑΡΧΑ/ΚΟ ΜΟΥΣΕΙΟ ΘΕΣΣΑΛΟΝΙΚΗΣ</t>
  </si>
  <si>
    <t>ΣΧΟΛΗ ΟΥΡΣΟΥΛΙΝΩΝ ΤΗΝΟΥ</t>
  </si>
  <si>
    <t>ΑΡΧ/ΚΟΣ ΧΩΡΟΣ ΖΩΝΗΣ ΑΛΕΞΑΝΔΡΟΥΠΟΛΗΣ</t>
  </si>
  <si>
    <t>ΠΕΡΙΠΤΕΡΟ ΠΙΚΙΩΝΗ ΣΤΟΥΣ ΔΕΛΦΟΥΣ</t>
  </si>
  <si>
    <t>ΚΑΣΤΡΟ ΛΑΜΙΑΣ</t>
  </si>
  <si>
    <t>ΑΡΧΑΙΟΛΟΓΙΚΟ ΜΟΥΣΕΙΟ ΚΑΛΥΜΝΟΥ</t>
  </si>
  <si>
    <t>ΑΡΧΑΙΟΛΟΓΙΚΟ ΜΟΥΣΕΙΟ ΕΡΕΤΡΙΑΣ</t>
  </si>
  <si>
    <t>ΑΡΧΑΙΟΛΟΓΙΚΟ ΜΟΥΣΕΙΟ ΝΕΜΕΑΣ</t>
  </si>
  <si>
    <t>ΠΟΛΥΚΕΝΤΡΙΚΟ ΜΟΥΣΕΙΟ ΑΙΓΩΝ. ΣΥΝΝΕΝΟΗΣΗ ΜΕ ΤΗΝ ΕΦΑ ΓΙΑ ΤΟΝ ΑΚΡΙΒΕΣ ΧΩΡΟ</t>
  </si>
  <si>
    <t>ΑΡΧΑΙΟΛΟΓΙΚΌ ΜΟΥΣΕΙΟ ΑΡΧΑΙΑΣ ΟΛΥΜΠΙΑΣ</t>
  </si>
  <si>
    <t>ΑΡΧΑΙΟΛΟΓΙΚΟ ΜΟΥΣΕΙΟ ΙΩΑΝΝΙΝΩΝ</t>
  </si>
  <si>
    <t>ΡΩΜΑΙΚΟ ΩΔΕΙΟ ΚΩ</t>
  </si>
  <si>
    <t>Α' ΑΡΧΑΙΟ ΘΕΑΤΡΟ ΛΑΡΙΣΣΑΣ</t>
  </si>
  <si>
    <t>ΑΡΧΑΙΟΛΟΓΙΚΟ ΜΟΥΣΕΙΟ ΖΑΚΥΝΘΟΥ</t>
  </si>
  <si>
    <t>ΑΓΙΟΣ ΑΧΙΛΛΕΙΟΣ ΠΡΕΣΠΩΝ</t>
  </si>
  <si>
    <t>ΑΡΧΑΙΟ ΘΕΑΤΡΟ ΣΑΜΟΥ (ΞΥΛΙΝΟ)</t>
  </si>
  <si>
    <t>ΑΡΧΑΙΟ ΘΕΑΤΡΟ ΦΙΛΙΠΠΩΝ ΚΑΒΑΛΑΣ</t>
  </si>
  <si>
    <t>ΞΕΝΟΚΡΑΤΕΙΟ ΑΡΧ/ΚΟ ΜΟΥΣΕΙΟ ΙΕΡΑΣ ΠΟΛΕΩΣ ΜΕΣΟΛΛΟΓΙΟΥ</t>
  </si>
  <si>
    <t>ΚΑΣΤΡΟ ΑΓΙΟΥ ΓΕΩΡΓΙΟΥ ΚΕΦΑΛΛΟΝΙΑ</t>
  </si>
  <si>
    <t>ΜΕΤΟΧΙΑΚΟ ΣΥΓΚΡΟΤΗΜΑ ΝΕΩΝ ΦΛΟΓΗΤΩΝ</t>
  </si>
  <si>
    <t>ΡΩΜΑΪΚΟ ΩΔΕΙΟ ΝΙΚΟΠΟΛΗΣ</t>
  </si>
  <si>
    <t>ΑΡΧΑΙΟΛΟΓΙΚΟΣ ΧΩΡΟΣ ΑΒΔΗΡΩΝ</t>
  </si>
  <si>
    <t>ΑΡΧΑΙΟΛΟΓΙΚΟ ΜΟΥΣΕΙΟ ΑΡΤΑΣ</t>
  </si>
  <si>
    <t>ΑΡΧΑΙΟΛΟΓΙΚΟ ΜΟΥΣΕΙΟ ΑΙΑΝΗΣ ΚΟΖΑΝΗΣ</t>
  </si>
  <si>
    <t>ΕΠΤΑΠΥΡΓΙΟ</t>
  </si>
  <si>
    <t>ΑΡΧΑΙΟΛΟΓΙΚΟΣ ΧΩΡΟΣ ΚΟΡΙΝΘΟΥ</t>
  </si>
  <si>
    <t>ΑΡΧΑΙΟ ΘΕΑΤΡΟ ΟΡΧΟΜΕΝΟΥ ΑΡΚΑΔΙΑΣ</t>
  </si>
  <si>
    <t>ΑΡΧΑΙΟ ΘΕΑΤΡΟ ΔΩΔΩΝΗΣ</t>
  </si>
  <si>
    <t>ΗΡΑΙΟ ΠΕΡΑΧΩΡΑΣ</t>
  </si>
  <si>
    <t>ΑΡΧΑΙΟ ΘΕΑΤΡΟ ΑΡΧΑΙΑΣ  ΗΛΙΔΑΣ</t>
  </si>
  <si>
    <t>ΝΕΚΡΟΜΑΝΤΕΙΟ ΑΧΕΡΟΝΤΑ</t>
  </si>
  <si>
    <t>ΑΡΧΑΙΟΛΟΓΙΚΟ ΜΟΥΣΕΙΟ ΑΡΕΘΟΥΣΑΣ ΧΑΛΚΙΔΑ</t>
  </si>
  <si>
    <t>ΚΑΒΕΙΡΙΟ ΛΗΜΝΟΥ</t>
  </si>
  <si>
    <t>ΚΑΣΤΡΟ ΜΥΤΙΛΗΝΗΣ</t>
  </si>
  <si>
    <t>ΑΘΑΝΑΣΑΚΕΙΟ ΑΡΧΑΙΟΛΟΓΙΚΟ ΜΟΥΣΕΙΟ ΒΟΛΟΥ</t>
  </si>
  <si>
    <t>ΣΑΜΟΘΡΑΚΗ. ΙΕΡΟ ΜΕΓΑΛΩΝ ΘΕΩΝ Ή ΜΟΥΣΕΙΟ</t>
  </si>
  <si>
    <t>ΑΚΡΟΝΑΥΠΛΙΑ. ΚΑΣΤΡΟ ΠΑΛΑΜΗΔΙΟΥ</t>
  </si>
  <si>
    <t>ΡΩΜΑΪΚΗ ΑΓΟΡΑ ΑΡΧ/ΚΟΥ ΧΩΡΟΥ ΔΕΛΦΩΝ</t>
  </si>
  <si>
    <t>ΘΕΑΤΡΟ  ΑΡΧ/ΚΟΥ ΧΩΡΟΥ ΔΙΟΥ</t>
  </si>
  <si>
    <t>ΚΟΝΑΚΙ ΠΡΟΔΡΟΜΟΥ ΣΤΗΝ ΚΑΡΔΙΤΣΑ</t>
  </si>
  <si>
    <t>ΙΣΛΑΧΑΝΕ</t>
  </si>
  <si>
    <t>ΑΡΧΑΙΟΛΟΓΙΚΟΣ ΧΩΡΟΣ ΠΛΕΥΡΩΝΑΣ</t>
  </si>
  <si>
    <t>ΑΡΧ/ΚΟΣ ΧΩΡΟΣ ΓΟΡΤΥΝΑΣ</t>
  </si>
  <si>
    <t>ΚΑΣΤΡΟ ΙΩΑΝΝΙΝΩΝ. ΙΤΣ ΚΑΛΕ</t>
  </si>
  <si>
    <t>ΑΡΧΑΙΟ ΘΕΑΤΡΟ ΜΕΣΣΗΝΗΣ</t>
  </si>
  <si>
    <t>ΡΟΤΟΝΤΑ</t>
  </si>
  <si>
    <t>ΣΠΗΛΑΙΟ ΙΔΑΙΟΥ ΑΝΔΡΟΥ</t>
  </si>
  <si>
    <t>ΟΘΩΜΑΝΙΚΑ ΛΟΥΤΡΑ ΚΑΣΤΡΟΥ ΧΙΟΥ</t>
  </si>
  <si>
    <t>ΑΡΧΟΝΤΙΚΟ ΤΣΙΑΤΣΑΠΑ ΚΑΣΤΟΡΙΑ</t>
  </si>
  <si>
    <t>ΓΥΝΑΙΚΟΚΑΣΤΡΟ ΚΙΛΚΙΣ</t>
  </si>
  <si>
    <t>ΑΡΧΑΙΟΛΟΓΙΚΟ ΜΟΥΣΕΙΟ ΠΕΛΛΑΣ</t>
  </si>
  <si>
    <t>ΜΟΝΗ ΚΟΙΜΗΣΕΩΣ ΘΕΟΤΟΚΟΥ ΔΕΣΚΑΤΗΣ ΓΡΕΒΕΝΩΝ</t>
  </si>
  <si>
    <t xml:space="preserve">ΚΕΡΚΥΡΑ ΠΑΛΑΙΟ ΦΡΟΥΡΙΟ </t>
  </si>
  <si>
    <t>ΦΟΡΤΕΤΣΑ ΡΕΘΥΜΝΟ</t>
  </si>
  <si>
    <t>ΑΡΧΑΙΟΛΟΓΙΚΟ ΜΟΥΣΕΙΟ ΗΡΑΚΛΕΙΟΥ</t>
  </si>
  <si>
    <t>ΜΟΥΣΕΙΟ ΒΥΖΑΝΤΙΝΟΥ ΠΟΛΙΤΙΣΜΟΥ ΘΕΣΣΑΛΟΝΙΚΗΣ</t>
  </si>
  <si>
    <t>ΚΑΛΛΙΤΕΧΝΙΚΗ ΕΤΑΙΡΕΙΑ ΑΡΓΩ</t>
  </si>
  <si>
    <t>ο αρχαιολόγος</t>
  </si>
  <si>
    <t>ΙΕΡΑ ΜΟΝΗ ΤΟΠΛΟΥ (Σητεία)</t>
  </si>
  <si>
    <t>ΑΡΧΑΙΟΛΟΓΙΚΟΣ ΧΩΡΟΣ ΑΠΤΕΡΑΣ</t>
  </si>
  <si>
    <t>ΤΕΧΝΗ-ΨΥΧΗ</t>
  </si>
  <si>
    <t>Έργηχος ή Η τελευταία κλωστή</t>
  </si>
  <si>
    <t>ΑΡΧΑΙΟ ΘΕΑΤΡΟ ΜΗΛΟΥ</t>
  </si>
  <si>
    <t xml:space="preserve">ΑΡΧΑΙΟ ΘΕΑΤΡΟ ΜΑΡΩΝΕΙΑΣ </t>
  </si>
  <si>
    <t>ΟΜΟΤΕΧΝΟΝ ΑΣΤΙΚΗ ΜΗ ΚΕΡΔΟΣΚΟΠΙΚΗ ΕΤΑΙΡΕΙΑ</t>
  </si>
  <si>
    <t>"Οι απολογίες του Σωκράτη"</t>
  </si>
  <si>
    <t xml:space="preserve">ΠΕΙΡΑΜΑΤΙΚΟ ΕΡΓΑΣΤΗΡΙ ΜΕΛΕΤΗΣ ΚΑΙ ΕΡΕΥΝΑΣ ΓΙΑ ΤΗΝ ΠΟΛΙΤΙΚΗ ΤΗΝ ΟΙΚΟΝΟΜΙΑ ΚΑΙ ΤΟΝ ΠΟΛΙΤΙΣΜΟ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</si>
</sst>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#,##0.00&quot; €&quot;;&quot;-&quot;#,##0.00&quot; €&quot;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9.75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8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 applyAlignment="1">
      <alignment vertical="center" wrapText="1"/>
    </xf>
    <xf numFmtId="8" fontId="2" fillId="0" borderId="0" xfId="0" applyNumberFormat="1" applyFont="1" applyAlignment="1">
      <alignment horizontal="center" vertical="center" wrapText="1"/>
    </xf>
    <xf numFmtId="0" fontId="2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4" fillId="3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0" xfId="0" applyFont="1"/>
    <xf numFmtId="164" fontId="13" fillId="4" borderId="1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164" fontId="2" fillId="6" borderId="4" xfId="0" applyNumberFormat="1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 vertical="center" wrapText="1"/>
    </xf>
    <xf numFmtId="8" fontId="2" fillId="6" borderId="3" xfId="0" applyNumberFormat="1" applyFont="1" applyFill="1" applyBorder="1" applyAlignment="1">
      <alignment horizontal="right" vertical="center" wrapText="1"/>
    </xf>
    <xf numFmtId="164" fontId="12" fillId="6" borderId="2" xfId="0" applyNumberFormat="1" applyFont="1" applyFill="1" applyBorder="1"/>
    <xf numFmtId="164" fontId="12" fillId="6" borderId="3" xfId="0" applyNumberFormat="1" applyFont="1" applyFill="1" applyBorder="1"/>
    <xf numFmtId="8" fontId="12" fillId="6" borderId="3" xfId="0" applyNumberFormat="1" applyFont="1" applyFill="1" applyBorder="1"/>
    <xf numFmtId="164" fontId="12" fillId="6" borderId="4" xfId="0" applyNumberFormat="1" applyFont="1" applyFill="1" applyBorder="1"/>
    <xf numFmtId="8" fontId="0" fillId="6" borderId="2" xfId="0" applyNumberFormat="1" applyFill="1" applyBorder="1"/>
    <xf numFmtId="8" fontId="0" fillId="6" borderId="3" xfId="0" applyNumberFormat="1" applyFill="1" applyBorder="1"/>
    <xf numFmtId="0" fontId="0" fillId="6" borderId="3" xfId="0" applyFill="1" applyBorder="1"/>
    <xf numFmtId="8" fontId="0" fillId="6" borderId="4" xfId="0" applyNumberFormat="1" applyFill="1" applyBorder="1"/>
    <xf numFmtId="164" fontId="0" fillId="6" borderId="2" xfId="0" applyNumberFormat="1" applyFill="1" applyBorder="1"/>
    <xf numFmtId="164" fontId="0" fillId="6" borderId="4" xfId="0" applyNumberFormat="1" applyFill="1" applyBorder="1"/>
    <xf numFmtId="8" fontId="11" fillId="6" borderId="2" xfId="0" applyNumberFormat="1" applyFont="1" applyFill="1" applyBorder="1"/>
    <xf numFmtId="8" fontId="11" fillId="6" borderId="3" xfId="0" applyNumberFormat="1" applyFont="1" applyFill="1" applyBorder="1"/>
    <xf numFmtId="0" fontId="11" fillId="6" borderId="3" xfId="0" applyFont="1" applyFill="1" applyBorder="1"/>
    <xf numFmtId="8" fontId="11" fillId="6" borderId="4" xfId="0" applyNumberFormat="1" applyFont="1" applyFill="1" applyBorder="1"/>
    <xf numFmtId="0" fontId="9" fillId="3" borderId="6" xfId="0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8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8" fontId="14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8" fontId="9" fillId="3" borderId="8" xfId="0" applyNumberFormat="1" applyFont="1" applyFill="1" applyBorder="1" applyAlignment="1">
      <alignment horizontal="right" vertical="center" wrapText="1"/>
    </xf>
    <xf numFmtId="8" fontId="9" fillId="3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8" fontId="2" fillId="3" borderId="9" xfId="0" applyNumberFormat="1" applyFont="1" applyFill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165" fontId="9" fillId="3" borderId="9" xfId="0" applyNumberFormat="1" applyFont="1" applyFill="1" applyBorder="1" applyAlignment="1">
      <alignment horizontal="right" vertical="center" wrapText="1"/>
    </xf>
    <xf numFmtId="8" fontId="9" fillId="0" borderId="6" xfId="0" applyNumberFormat="1" applyFont="1" applyBorder="1" applyAlignment="1">
      <alignment horizontal="right" vertical="center" wrapText="1"/>
    </xf>
    <xf numFmtId="8" fontId="9" fillId="3" borderId="9" xfId="0" applyNumberFormat="1" applyFont="1" applyFill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9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8" fontId="9" fillId="3" borderId="1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8" fontId="9" fillId="3" borderId="10" xfId="0" applyNumberFormat="1" applyFont="1" applyFill="1" applyBorder="1" applyAlignment="1">
      <alignment horizontal="right" vertical="center" wrapText="1"/>
    </xf>
    <xf numFmtId="8" fontId="9" fillId="0" borderId="10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4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  <color rgb="FFFFCCFF"/>
      <color rgb="FFFF0000"/>
      <color rgb="FFFF66CC"/>
      <color rgb="FFFFCCCC"/>
      <color rgb="FFFF7C80"/>
      <color rgb="FFFFFF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6" zoomScale="73" zoomScaleNormal="73" workbookViewId="0">
      <selection activeCell="D20" sqref="D20"/>
    </sheetView>
  </sheetViews>
  <sheetFormatPr defaultColWidth="8.6640625" defaultRowHeight="14.4" x14ac:dyDescent="0.3"/>
  <cols>
    <col min="1" max="1" width="6.33203125" style="3" customWidth="1"/>
    <col min="2" max="2" width="41.33203125" style="3" customWidth="1"/>
    <col min="3" max="3" width="38.6640625" style="3" customWidth="1"/>
    <col min="4" max="4" width="8.6640625" style="3"/>
    <col min="5" max="5" width="13.33203125" style="3" customWidth="1"/>
    <col min="6" max="6" width="15.33203125" style="3" customWidth="1"/>
    <col min="7" max="7" width="14.6640625" style="3" customWidth="1"/>
    <col min="8" max="8" width="33.44140625" style="3" customWidth="1"/>
    <col min="9" max="16384" width="8.6640625" style="3"/>
  </cols>
  <sheetData>
    <row r="1" spans="1:27" ht="25.2" customHeight="1" x14ac:dyDescent="0.3">
      <c r="A1" s="16" t="s">
        <v>48</v>
      </c>
      <c r="B1" s="14" t="s">
        <v>49</v>
      </c>
      <c r="C1" s="14" t="s">
        <v>50</v>
      </c>
      <c r="D1" s="15" t="s">
        <v>51</v>
      </c>
      <c r="E1" s="119" t="s">
        <v>53</v>
      </c>
      <c r="F1" s="120"/>
      <c r="G1" s="121"/>
      <c r="H1" s="14" t="s">
        <v>52</v>
      </c>
    </row>
    <row r="2" spans="1:27" ht="14.7" customHeight="1" x14ac:dyDescent="0.3">
      <c r="A2" s="52"/>
      <c r="B2" s="53"/>
      <c r="C2" s="53"/>
      <c r="D2" s="53"/>
      <c r="E2" s="54">
        <v>15000</v>
      </c>
      <c r="F2" s="54">
        <v>30000</v>
      </c>
      <c r="G2" s="54">
        <v>60000</v>
      </c>
      <c r="H2" s="53"/>
    </row>
    <row r="3" spans="1:27" ht="28.8" x14ac:dyDescent="0.3">
      <c r="A3" s="6">
        <v>1</v>
      </c>
      <c r="B3" s="4" t="s">
        <v>0</v>
      </c>
      <c r="C3" s="5" t="s">
        <v>10</v>
      </c>
      <c r="D3" s="2">
        <v>191</v>
      </c>
      <c r="E3" s="91"/>
      <c r="F3" s="90">
        <v>30000</v>
      </c>
      <c r="G3" s="90"/>
      <c r="H3" s="13" t="s">
        <v>193</v>
      </c>
    </row>
    <row r="4" spans="1:27" ht="43.2" x14ac:dyDescent="0.3">
      <c r="A4" s="6">
        <v>2</v>
      </c>
      <c r="B4" s="4" t="s">
        <v>5</v>
      </c>
      <c r="C4" s="1" t="s">
        <v>46</v>
      </c>
      <c r="D4" s="2">
        <v>237</v>
      </c>
      <c r="E4" s="91"/>
      <c r="F4" s="90">
        <v>30000</v>
      </c>
      <c r="G4" s="90"/>
      <c r="H4" s="13" t="s">
        <v>194</v>
      </c>
    </row>
    <row r="5" spans="1:27" ht="64.95" customHeight="1" x14ac:dyDescent="0.3">
      <c r="A5" s="6">
        <v>3</v>
      </c>
      <c r="B5" s="4" t="s">
        <v>6</v>
      </c>
      <c r="C5" s="1" t="s">
        <v>11</v>
      </c>
      <c r="D5" s="2">
        <v>3596</v>
      </c>
      <c r="E5" s="91"/>
      <c r="F5" s="90">
        <v>30000</v>
      </c>
      <c r="G5" s="90"/>
      <c r="H5" s="13" t="s">
        <v>195</v>
      </c>
    </row>
    <row r="6" spans="1:27" ht="37.200000000000003" customHeight="1" x14ac:dyDescent="0.3">
      <c r="A6" s="6">
        <v>4</v>
      </c>
      <c r="B6" s="4" t="s">
        <v>1</v>
      </c>
      <c r="C6" s="1" t="s">
        <v>12</v>
      </c>
      <c r="D6" s="6">
        <v>4124</v>
      </c>
      <c r="E6" s="90">
        <v>15000</v>
      </c>
      <c r="F6" s="91"/>
      <c r="G6" s="90"/>
      <c r="H6" s="13" t="s">
        <v>188</v>
      </c>
    </row>
    <row r="7" spans="1:27" s="50" customFormat="1" ht="40.200000000000003" customHeight="1" x14ac:dyDescent="0.3">
      <c r="A7" s="6">
        <v>5</v>
      </c>
      <c r="B7" s="4" t="s">
        <v>8</v>
      </c>
      <c r="C7" s="4" t="s">
        <v>13</v>
      </c>
      <c r="D7" s="6">
        <v>4310</v>
      </c>
      <c r="E7" s="91"/>
      <c r="F7" s="90">
        <v>30000</v>
      </c>
      <c r="G7" s="90"/>
      <c r="H7" s="49" t="s">
        <v>208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6.95" customHeight="1" x14ac:dyDescent="0.3">
      <c r="A8" s="6">
        <v>6</v>
      </c>
      <c r="B8" s="4" t="s">
        <v>19</v>
      </c>
      <c r="C8" s="1" t="s">
        <v>20</v>
      </c>
      <c r="D8" s="6">
        <v>4337</v>
      </c>
      <c r="E8" s="91"/>
      <c r="F8" s="90">
        <v>30000</v>
      </c>
      <c r="G8" s="90"/>
      <c r="H8" s="13" t="s">
        <v>196</v>
      </c>
    </row>
    <row r="9" spans="1:27" ht="37.200000000000003" customHeight="1" x14ac:dyDescent="0.3">
      <c r="A9" s="2">
        <v>7</v>
      </c>
      <c r="B9" s="1" t="s">
        <v>21</v>
      </c>
      <c r="C9" s="1" t="s">
        <v>22</v>
      </c>
      <c r="D9" s="2">
        <v>5349</v>
      </c>
      <c r="E9" s="92">
        <v>15000</v>
      </c>
      <c r="F9" s="89"/>
      <c r="G9" s="92"/>
      <c r="H9" s="48" t="s">
        <v>186</v>
      </c>
    </row>
    <row r="10" spans="1:27" ht="39.450000000000003" customHeight="1" x14ac:dyDescent="0.3">
      <c r="A10" s="6">
        <v>8</v>
      </c>
      <c r="B10" s="4" t="s">
        <v>23</v>
      </c>
      <c r="C10" s="1" t="s">
        <v>24</v>
      </c>
      <c r="D10" s="6">
        <v>5363</v>
      </c>
      <c r="E10" s="91"/>
      <c r="F10" s="90">
        <v>30000</v>
      </c>
      <c r="G10" s="90"/>
      <c r="H10" s="48" t="s">
        <v>200</v>
      </c>
    </row>
    <row r="11" spans="1:27" ht="34.200000000000003" customHeight="1" x14ac:dyDescent="0.3">
      <c r="A11" s="6">
        <v>9</v>
      </c>
      <c r="B11" s="4" t="s">
        <v>25</v>
      </c>
      <c r="C11" s="1" t="s">
        <v>26</v>
      </c>
      <c r="D11" s="6">
        <v>6979</v>
      </c>
      <c r="E11" s="90"/>
      <c r="F11" s="90">
        <v>30000</v>
      </c>
      <c r="G11" s="90"/>
      <c r="H11" s="13" t="s">
        <v>197</v>
      </c>
    </row>
    <row r="12" spans="1:27" ht="44.7" customHeight="1" x14ac:dyDescent="0.3">
      <c r="A12" s="6">
        <v>10</v>
      </c>
      <c r="B12" s="4" t="s">
        <v>27</v>
      </c>
      <c r="C12" s="1" t="s">
        <v>28</v>
      </c>
      <c r="D12" s="2">
        <v>8714</v>
      </c>
      <c r="E12" s="91"/>
      <c r="F12" s="90">
        <v>30000</v>
      </c>
      <c r="G12" s="90"/>
      <c r="H12" s="13" t="s">
        <v>201</v>
      </c>
    </row>
    <row r="13" spans="1:27" ht="36" customHeight="1" x14ac:dyDescent="0.3">
      <c r="A13" s="6">
        <v>11</v>
      </c>
      <c r="B13" s="4" t="s">
        <v>2</v>
      </c>
      <c r="C13" s="4" t="s">
        <v>45</v>
      </c>
      <c r="D13" s="6">
        <v>17998</v>
      </c>
      <c r="E13" s="90">
        <v>15000</v>
      </c>
      <c r="F13" s="91"/>
      <c r="G13" s="90"/>
      <c r="H13" s="13" t="s">
        <v>189</v>
      </c>
    </row>
    <row r="14" spans="1:27" ht="37.200000000000003" customHeight="1" x14ac:dyDescent="0.3">
      <c r="A14" s="6">
        <v>12</v>
      </c>
      <c r="B14" s="4" t="s">
        <v>3</v>
      </c>
      <c r="C14" s="4" t="s">
        <v>47</v>
      </c>
      <c r="D14" s="2">
        <v>18023</v>
      </c>
      <c r="E14" s="91"/>
      <c r="F14" s="90">
        <v>30000</v>
      </c>
      <c r="G14" s="90"/>
      <c r="H14" s="48" t="s">
        <v>183</v>
      </c>
    </row>
    <row r="15" spans="1:27" ht="37.200000000000003" customHeight="1" x14ac:dyDescent="0.3">
      <c r="A15" s="6">
        <v>13</v>
      </c>
      <c r="B15" s="4" t="s">
        <v>7</v>
      </c>
      <c r="C15" s="4" t="s">
        <v>14</v>
      </c>
      <c r="D15" s="2">
        <v>20800</v>
      </c>
      <c r="E15" s="91"/>
      <c r="F15" s="91"/>
      <c r="G15" s="90">
        <v>60000</v>
      </c>
      <c r="H15" s="13" t="s">
        <v>187</v>
      </c>
    </row>
    <row r="16" spans="1:27" ht="34.200000000000003" customHeight="1" x14ac:dyDescent="0.3">
      <c r="A16" s="6">
        <v>14</v>
      </c>
      <c r="B16" s="4" t="s">
        <v>4</v>
      </c>
      <c r="C16" s="4" t="s">
        <v>15</v>
      </c>
      <c r="D16" s="6">
        <v>20805</v>
      </c>
      <c r="E16" s="91"/>
      <c r="F16" s="90">
        <v>30000</v>
      </c>
      <c r="G16" s="90"/>
      <c r="H16" s="13" t="s">
        <v>182</v>
      </c>
    </row>
    <row r="17" spans="1:21" ht="30.45" customHeight="1" x14ac:dyDescent="0.3">
      <c r="A17" s="6">
        <v>15</v>
      </c>
      <c r="B17" s="4" t="s">
        <v>41</v>
      </c>
      <c r="C17" s="4" t="s">
        <v>42</v>
      </c>
      <c r="D17" s="2">
        <v>33513</v>
      </c>
      <c r="E17" s="91"/>
      <c r="F17" s="90">
        <v>30000</v>
      </c>
      <c r="G17" s="90"/>
      <c r="H17" s="13" t="s">
        <v>181</v>
      </c>
    </row>
    <row r="18" spans="1:21" s="50" customFormat="1" ht="30.45" customHeight="1" x14ac:dyDescent="0.3">
      <c r="A18" s="6">
        <v>16</v>
      </c>
      <c r="B18" s="4" t="s">
        <v>9</v>
      </c>
      <c r="C18" s="4" t="s">
        <v>16</v>
      </c>
      <c r="D18" s="6">
        <v>51797</v>
      </c>
      <c r="E18" s="90">
        <v>15000</v>
      </c>
      <c r="F18" s="91"/>
      <c r="G18" s="90"/>
      <c r="H18" s="49" t="s">
        <v>198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0.45" customHeight="1" x14ac:dyDescent="0.3">
      <c r="A19" s="6">
        <v>17</v>
      </c>
      <c r="B19" s="4" t="s">
        <v>17</v>
      </c>
      <c r="C19" s="4" t="s">
        <v>18</v>
      </c>
      <c r="D19" s="6">
        <v>52885</v>
      </c>
      <c r="E19" s="91"/>
      <c r="F19" s="90">
        <v>30000</v>
      </c>
      <c r="G19" s="90"/>
      <c r="H19" s="48" t="s">
        <v>184</v>
      </c>
    </row>
    <row r="20" spans="1:21" ht="33" customHeight="1" x14ac:dyDescent="0.3">
      <c r="A20" s="6">
        <v>18</v>
      </c>
      <c r="B20" s="4" t="s">
        <v>43</v>
      </c>
      <c r="C20" s="4" t="s">
        <v>44</v>
      </c>
      <c r="D20" s="6">
        <v>66472</v>
      </c>
      <c r="E20" s="90">
        <v>15000</v>
      </c>
      <c r="F20" s="91"/>
      <c r="G20" s="90"/>
      <c r="H20" s="13" t="s">
        <v>192</v>
      </c>
    </row>
    <row r="21" spans="1:21" ht="31.2" customHeight="1" x14ac:dyDescent="0.3">
      <c r="A21" s="6">
        <v>19</v>
      </c>
      <c r="B21" s="4" t="s">
        <v>29</v>
      </c>
      <c r="C21" s="4" t="s">
        <v>30</v>
      </c>
      <c r="D21" s="2">
        <v>67319</v>
      </c>
      <c r="E21" s="90">
        <v>15000</v>
      </c>
      <c r="F21" s="91"/>
      <c r="G21" s="90"/>
      <c r="H21" s="13" t="s">
        <v>191</v>
      </c>
    </row>
    <row r="22" spans="1:21" ht="29.7" customHeight="1" x14ac:dyDescent="0.3">
      <c r="A22" s="6">
        <v>20</v>
      </c>
      <c r="B22" s="4" t="s">
        <v>31</v>
      </c>
      <c r="C22" s="4" t="s">
        <v>32</v>
      </c>
      <c r="D22" s="2">
        <v>67459</v>
      </c>
      <c r="E22" s="91"/>
      <c r="F22" s="90">
        <v>30000</v>
      </c>
      <c r="G22" s="90"/>
      <c r="H22" s="13" t="s">
        <v>176</v>
      </c>
    </row>
    <row r="23" spans="1:21" ht="28.8" x14ac:dyDescent="0.3">
      <c r="A23" s="6">
        <v>21</v>
      </c>
      <c r="B23" s="4" t="s">
        <v>33</v>
      </c>
      <c r="C23" s="4" t="s">
        <v>34</v>
      </c>
      <c r="D23" s="2">
        <v>67486</v>
      </c>
      <c r="E23" s="90">
        <v>15000</v>
      </c>
      <c r="F23" s="91"/>
      <c r="G23" s="90"/>
      <c r="H23" s="13" t="s">
        <v>199</v>
      </c>
    </row>
    <row r="24" spans="1:21" ht="35.700000000000003" customHeight="1" x14ac:dyDescent="0.3">
      <c r="A24" s="6">
        <v>22</v>
      </c>
      <c r="B24" s="4" t="s">
        <v>35</v>
      </c>
      <c r="C24" s="4" t="s">
        <v>36</v>
      </c>
      <c r="D24" s="6">
        <v>67630</v>
      </c>
      <c r="E24" s="91"/>
      <c r="F24" s="90">
        <v>30000</v>
      </c>
      <c r="G24" s="90"/>
      <c r="H24" s="13" t="s">
        <v>185</v>
      </c>
    </row>
    <row r="25" spans="1:21" ht="28.8" x14ac:dyDescent="0.3">
      <c r="A25" s="6">
        <v>23</v>
      </c>
      <c r="B25" s="4" t="s">
        <v>37</v>
      </c>
      <c r="C25" s="4" t="s">
        <v>38</v>
      </c>
      <c r="D25" s="2">
        <v>68157</v>
      </c>
      <c r="E25" s="91"/>
      <c r="F25" s="90">
        <v>30000</v>
      </c>
      <c r="G25" s="90"/>
      <c r="H25" s="13" t="s">
        <v>202</v>
      </c>
    </row>
    <row r="26" spans="1:21" ht="28.8" x14ac:dyDescent="0.3">
      <c r="A26" s="6">
        <v>24</v>
      </c>
      <c r="B26" s="4" t="s">
        <v>39</v>
      </c>
      <c r="C26" s="4" t="s">
        <v>40</v>
      </c>
      <c r="D26" s="2">
        <v>68172</v>
      </c>
      <c r="E26" s="90">
        <v>15000</v>
      </c>
      <c r="F26" s="91"/>
      <c r="G26" s="90"/>
      <c r="H26" s="13" t="s">
        <v>190</v>
      </c>
    </row>
    <row r="27" spans="1:21" ht="34.950000000000003" customHeight="1" x14ac:dyDescent="0.3"/>
    <row r="28" spans="1:21" x14ac:dyDescent="0.3">
      <c r="A28" s="9"/>
      <c r="B28" s="10"/>
      <c r="C28" s="10"/>
      <c r="D28" s="9"/>
      <c r="E28" s="9"/>
      <c r="F28" s="11"/>
      <c r="G28" s="12"/>
    </row>
    <row r="29" spans="1:21" x14ac:dyDescent="0.3">
      <c r="A29" s="9"/>
      <c r="B29" s="10"/>
      <c r="C29" s="10"/>
      <c r="D29" s="9"/>
      <c r="E29" s="60">
        <f>SUM(E6,E9,E13,E18,E20,E21,E23,E26)</f>
        <v>120000</v>
      </c>
      <c r="F29" s="61">
        <f>SUM(F3,F4,F5,F7,F8,F10,F11,F12,F14,F16,F17,F19,F22,F24,F25)</f>
        <v>450000</v>
      </c>
      <c r="G29" s="61">
        <f>SUM(G15)</f>
        <v>60000</v>
      </c>
      <c r="H29" s="59">
        <f>SUM(E29:G29)</f>
        <v>630000</v>
      </c>
    </row>
    <row r="30" spans="1:21" x14ac:dyDescent="0.3">
      <c r="A30" s="9"/>
      <c r="B30" s="10"/>
      <c r="C30" s="10"/>
      <c r="D30" s="9"/>
      <c r="E30" s="9"/>
      <c r="F30" s="11"/>
      <c r="G30" s="12"/>
    </row>
  </sheetData>
  <mergeCells count="1">
    <mergeCell ref="E1:G1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0" zoomScale="72" zoomScaleNormal="72" workbookViewId="0">
      <selection activeCell="D10" sqref="D10"/>
    </sheetView>
  </sheetViews>
  <sheetFormatPr defaultColWidth="8.6640625" defaultRowHeight="14.4" x14ac:dyDescent="0.3"/>
  <cols>
    <col min="1" max="1" width="8.33203125" bestFit="1" customWidth="1"/>
    <col min="2" max="2" width="41.33203125" customWidth="1"/>
    <col min="3" max="3" width="27.44140625" customWidth="1"/>
    <col min="4" max="4" width="10.6640625" customWidth="1"/>
    <col min="5" max="5" width="17.33203125" customWidth="1"/>
    <col min="6" max="6" width="14.6640625" customWidth="1"/>
    <col min="7" max="7" width="17.44140625" customWidth="1"/>
    <col min="8" max="8" width="34.6640625" customWidth="1"/>
  </cols>
  <sheetData>
    <row r="1" spans="1:9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2" t="s">
        <v>53</v>
      </c>
      <c r="F1" s="123"/>
      <c r="G1" s="124"/>
      <c r="H1" s="21" t="s">
        <v>54</v>
      </c>
      <c r="I1" s="23"/>
    </row>
    <row r="2" spans="1:9" x14ac:dyDescent="0.3">
      <c r="A2" s="52"/>
      <c r="B2" s="53"/>
      <c r="C2" s="53"/>
      <c r="D2" s="53"/>
      <c r="E2" s="54">
        <v>15000</v>
      </c>
      <c r="F2" s="54">
        <v>30000</v>
      </c>
      <c r="G2" s="54">
        <v>60000</v>
      </c>
      <c r="H2" s="53"/>
      <c r="I2" s="35"/>
    </row>
    <row r="3" spans="1:9" ht="36" customHeight="1" x14ac:dyDescent="0.3">
      <c r="A3" s="27">
        <v>1</v>
      </c>
      <c r="B3" s="76" t="s">
        <v>55</v>
      </c>
      <c r="C3" s="24" t="s">
        <v>56</v>
      </c>
      <c r="D3" s="27">
        <v>453</v>
      </c>
      <c r="E3" s="98"/>
      <c r="F3" s="98"/>
      <c r="G3" s="99">
        <v>60000</v>
      </c>
      <c r="H3" s="13" t="s">
        <v>163</v>
      </c>
    </row>
    <row r="4" spans="1:9" ht="36" customHeight="1" x14ac:dyDescent="0.3">
      <c r="A4" s="27">
        <v>2</v>
      </c>
      <c r="B4" s="1" t="s">
        <v>205</v>
      </c>
      <c r="C4" s="1" t="s">
        <v>206</v>
      </c>
      <c r="D4" s="2">
        <v>905</v>
      </c>
      <c r="E4" s="89"/>
      <c r="F4" s="92">
        <v>30000</v>
      </c>
      <c r="G4" s="92"/>
      <c r="H4" s="13" t="s">
        <v>212</v>
      </c>
    </row>
    <row r="5" spans="1:9" ht="36.450000000000003" customHeight="1" x14ac:dyDescent="0.3">
      <c r="A5" s="27">
        <v>3</v>
      </c>
      <c r="B5" s="24" t="s">
        <v>57</v>
      </c>
      <c r="C5" s="25" t="s">
        <v>58</v>
      </c>
      <c r="D5" s="26">
        <v>1320</v>
      </c>
      <c r="E5" s="100">
        <v>15000</v>
      </c>
      <c r="F5" s="101"/>
      <c r="G5" s="102"/>
      <c r="H5" s="48" t="s">
        <v>180</v>
      </c>
    </row>
    <row r="6" spans="1:9" ht="38.700000000000003" customHeight="1" x14ac:dyDescent="0.3">
      <c r="A6" s="27">
        <v>4</v>
      </c>
      <c r="B6" s="77" t="s">
        <v>59</v>
      </c>
      <c r="C6" s="77" t="s">
        <v>60</v>
      </c>
      <c r="D6" s="27">
        <v>1335</v>
      </c>
      <c r="E6" s="103">
        <v>15000</v>
      </c>
      <c r="F6" s="104"/>
      <c r="G6" s="105"/>
      <c r="H6" s="13" t="s">
        <v>171</v>
      </c>
    </row>
    <row r="7" spans="1:9" ht="49.2" customHeight="1" x14ac:dyDescent="0.3">
      <c r="A7" s="27">
        <v>5</v>
      </c>
      <c r="B7" s="77" t="s">
        <v>61</v>
      </c>
      <c r="C7" s="77" t="s">
        <v>62</v>
      </c>
      <c r="D7" s="27">
        <v>1538</v>
      </c>
      <c r="E7" s="104"/>
      <c r="F7" s="104"/>
      <c r="G7" s="105">
        <v>60000</v>
      </c>
      <c r="H7" s="49" t="s">
        <v>164</v>
      </c>
    </row>
    <row r="8" spans="1:9" ht="43.2" x14ac:dyDescent="0.3">
      <c r="A8" s="27">
        <v>6</v>
      </c>
      <c r="B8" s="24" t="s">
        <v>63</v>
      </c>
      <c r="C8" s="24" t="s">
        <v>64</v>
      </c>
      <c r="D8" s="26">
        <v>1570</v>
      </c>
      <c r="E8" s="100">
        <v>15000</v>
      </c>
      <c r="F8" s="106"/>
      <c r="G8" s="107"/>
      <c r="H8" s="13" t="s">
        <v>153</v>
      </c>
    </row>
    <row r="9" spans="1:9" ht="52.2" customHeight="1" x14ac:dyDescent="0.3">
      <c r="A9" s="27">
        <v>7</v>
      </c>
      <c r="B9" s="77" t="s">
        <v>65</v>
      </c>
      <c r="C9" s="77" t="s">
        <v>66</v>
      </c>
      <c r="D9" s="27">
        <v>1978</v>
      </c>
      <c r="E9" s="104"/>
      <c r="F9" s="103">
        <v>30000</v>
      </c>
      <c r="G9" s="105"/>
      <c r="H9" s="13" t="s">
        <v>167</v>
      </c>
    </row>
    <row r="10" spans="1:9" ht="45" customHeight="1" x14ac:dyDescent="0.3">
      <c r="A10" s="27">
        <v>8</v>
      </c>
      <c r="B10" s="77" t="s">
        <v>67</v>
      </c>
      <c r="C10" s="77" t="s">
        <v>68</v>
      </c>
      <c r="D10" s="27">
        <v>2034</v>
      </c>
      <c r="E10" s="104"/>
      <c r="F10" s="103">
        <v>30000</v>
      </c>
      <c r="G10" s="105"/>
      <c r="H10" s="48" t="s">
        <v>168</v>
      </c>
    </row>
    <row r="11" spans="1:9" ht="40.200000000000003" customHeight="1" x14ac:dyDescent="0.3">
      <c r="A11" s="27">
        <v>9</v>
      </c>
      <c r="B11" s="32" t="s">
        <v>69</v>
      </c>
      <c r="C11" s="32" t="s">
        <v>70</v>
      </c>
      <c r="D11" s="28">
        <v>2043</v>
      </c>
      <c r="E11" s="108"/>
      <c r="F11" s="109"/>
      <c r="G11" s="108">
        <v>60000</v>
      </c>
      <c r="H11" s="13" t="s">
        <v>211</v>
      </c>
    </row>
    <row r="12" spans="1:9" ht="51" customHeight="1" x14ac:dyDescent="0.3">
      <c r="A12" s="27">
        <v>10</v>
      </c>
      <c r="B12" s="25" t="s">
        <v>71</v>
      </c>
      <c r="C12" s="25" t="s">
        <v>72</v>
      </c>
      <c r="D12" s="26">
        <v>3588</v>
      </c>
      <c r="E12" s="100">
        <v>15000</v>
      </c>
      <c r="F12" s="110"/>
      <c r="G12" s="111"/>
      <c r="H12" s="48" t="s">
        <v>175</v>
      </c>
    </row>
    <row r="13" spans="1:9" ht="43.2" x14ac:dyDescent="0.3">
      <c r="A13" s="27">
        <v>11</v>
      </c>
      <c r="B13" s="24" t="s">
        <v>73</v>
      </c>
      <c r="C13" s="24" t="s">
        <v>74</v>
      </c>
      <c r="D13" s="26">
        <v>3966</v>
      </c>
      <c r="E13" s="103">
        <v>15000</v>
      </c>
      <c r="F13" s="100"/>
      <c r="G13" s="102"/>
      <c r="H13" s="13" t="s">
        <v>173</v>
      </c>
    </row>
    <row r="14" spans="1:9" ht="52.2" customHeight="1" x14ac:dyDescent="0.3">
      <c r="A14" s="27">
        <v>12</v>
      </c>
      <c r="B14" s="32" t="s">
        <v>75</v>
      </c>
      <c r="C14" s="32" t="s">
        <v>76</v>
      </c>
      <c r="D14" s="28">
        <v>4083</v>
      </c>
      <c r="E14" s="112"/>
      <c r="F14" s="108">
        <v>30000</v>
      </c>
      <c r="G14" s="108"/>
      <c r="H14" s="48" t="s">
        <v>166</v>
      </c>
    </row>
    <row r="15" spans="1:9" ht="52.2" customHeight="1" x14ac:dyDescent="0.3">
      <c r="A15" s="27">
        <v>13</v>
      </c>
      <c r="B15" s="80" t="s">
        <v>213</v>
      </c>
      <c r="C15" s="80" t="s">
        <v>214</v>
      </c>
      <c r="D15" s="81">
        <v>12285</v>
      </c>
      <c r="E15" s="113"/>
      <c r="F15" s="114">
        <v>30000</v>
      </c>
      <c r="G15" s="114"/>
      <c r="H15" s="82" t="s">
        <v>172</v>
      </c>
    </row>
    <row r="16" spans="1:9" ht="40.950000000000003" customHeight="1" x14ac:dyDescent="0.3">
      <c r="A16" s="27">
        <v>14</v>
      </c>
      <c r="B16" s="29" t="s">
        <v>77</v>
      </c>
      <c r="C16" s="30" t="s">
        <v>78</v>
      </c>
      <c r="D16" s="28">
        <v>14602</v>
      </c>
      <c r="E16" s="112"/>
      <c r="F16" s="115">
        <v>30000</v>
      </c>
      <c r="G16" s="93"/>
      <c r="H16" s="13" t="s">
        <v>169</v>
      </c>
    </row>
    <row r="17" spans="1:8" ht="35.700000000000003" customHeight="1" x14ac:dyDescent="0.3">
      <c r="A17" s="27">
        <v>15</v>
      </c>
      <c r="B17" s="29" t="s">
        <v>79</v>
      </c>
      <c r="C17" s="30" t="s">
        <v>80</v>
      </c>
      <c r="D17" s="31">
        <v>14610</v>
      </c>
      <c r="E17" s="115">
        <v>15000</v>
      </c>
      <c r="F17" s="112"/>
      <c r="G17" s="93"/>
      <c r="H17" s="13" t="s">
        <v>177</v>
      </c>
    </row>
    <row r="18" spans="1:8" ht="44.7" customHeight="1" x14ac:dyDescent="0.3">
      <c r="A18" s="27">
        <v>16</v>
      </c>
      <c r="B18" s="29" t="s">
        <v>81</v>
      </c>
      <c r="C18" s="30" t="s">
        <v>82</v>
      </c>
      <c r="D18" s="31">
        <v>17969</v>
      </c>
      <c r="E18" s="115">
        <v>15000</v>
      </c>
      <c r="F18" s="112"/>
      <c r="G18" s="93"/>
      <c r="H18" s="13" t="s">
        <v>178</v>
      </c>
    </row>
    <row r="19" spans="1:8" ht="43.5" customHeight="1" x14ac:dyDescent="0.3">
      <c r="A19" s="27">
        <v>17</v>
      </c>
      <c r="B19" s="32" t="s">
        <v>83</v>
      </c>
      <c r="C19" s="32" t="s">
        <v>84</v>
      </c>
      <c r="D19" s="28">
        <v>66483</v>
      </c>
      <c r="E19" s="104"/>
      <c r="F19" s="108">
        <v>30000</v>
      </c>
      <c r="G19" s="108"/>
      <c r="H19" s="13" t="s">
        <v>165</v>
      </c>
    </row>
    <row r="20" spans="1:8" ht="36.450000000000003" customHeight="1" x14ac:dyDescent="0.3">
      <c r="A20" s="27">
        <v>18</v>
      </c>
      <c r="B20" s="32" t="s">
        <v>85</v>
      </c>
      <c r="C20" s="32" t="s">
        <v>86</v>
      </c>
      <c r="D20" s="28">
        <v>66537</v>
      </c>
      <c r="E20" s="103">
        <v>15000</v>
      </c>
      <c r="F20" s="112"/>
      <c r="G20" s="108"/>
      <c r="H20" s="13" t="s">
        <v>179</v>
      </c>
    </row>
    <row r="21" spans="1:8" ht="35.700000000000003" customHeight="1" x14ac:dyDescent="0.3">
      <c r="A21" s="27">
        <v>19</v>
      </c>
      <c r="B21" s="78" t="s">
        <v>87</v>
      </c>
      <c r="C21" s="78" t="s">
        <v>88</v>
      </c>
      <c r="D21" s="79">
        <v>66825</v>
      </c>
      <c r="E21" s="116"/>
      <c r="F21" s="117">
        <v>30000</v>
      </c>
      <c r="G21" s="118"/>
      <c r="H21" s="13" t="s">
        <v>203</v>
      </c>
    </row>
    <row r="22" spans="1:8" s="47" customFormat="1" ht="39.6" customHeight="1" x14ac:dyDescent="0.3">
      <c r="A22" s="27">
        <v>20</v>
      </c>
      <c r="B22" s="30" t="s">
        <v>89</v>
      </c>
      <c r="C22" s="30" t="s">
        <v>90</v>
      </c>
      <c r="D22" s="28">
        <v>67523</v>
      </c>
      <c r="E22" s="115">
        <v>15000</v>
      </c>
      <c r="F22" s="112"/>
      <c r="G22" s="115"/>
      <c r="H22" s="48" t="s">
        <v>204</v>
      </c>
    </row>
    <row r="23" spans="1:8" ht="38.4" customHeight="1" x14ac:dyDescent="0.3">
      <c r="A23" s="27">
        <v>21</v>
      </c>
      <c r="B23" s="29" t="s">
        <v>91</v>
      </c>
      <c r="C23" s="30" t="s">
        <v>92</v>
      </c>
      <c r="D23" s="31">
        <v>68204</v>
      </c>
      <c r="E23" s="108">
        <v>15000</v>
      </c>
      <c r="F23" s="115"/>
      <c r="G23" s="92"/>
      <c r="H23" s="13" t="s">
        <v>174</v>
      </c>
    </row>
    <row r="24" spans="1:8" x14ac:dyDescent="0.3">
      <c r="A24" s="34"/>
      <c r="B24" s="34"/>
      <c r="C24" s="34"/>
      <c r="D24" s="34"/>
      <c r="E24" s="34"/>
      <c r="F24" s="34"/>
      <c r="G24" s="34"/>
    </row>
    <row r="25" spans="1:8" x14ac:dyDescent="0.3">
      <c r="E25" s="62">
        <f>SUM(E5,E6,E8,E12,E13,E17,E18,E20,E22,E23)</f>
        <v>150000</v>
      </c>
      <c r="F25" s="63">
        <f>SUM(F9,F10,F14,F16,F19,F21,F4,F15)</f>
        <v>240000</v>
      </c>
      <c r="G25" s="64">
        <f>SUM(G3,G7,G11)</f>
        <v>180000</v>
      </c>
      <c r="H25" s="65">
        <f>SUM(E25:G25)</f>
        <v>570000</v>
      </c>
    </row>
  </sheetData>
  <mergeCells count="1">
    <mergeCell ref="E1:G1"/>
  </mergeCells>
  <conditionalFormatting sqref="E3:E4 F12 F13:G13">
    <cfRule type="cellIs" dxfId="5" priority="7" stopIfTrue="1" operator="lessThan">
      <formula>0</formula>
    </cfRule>
  </conditionalFormatting>
  <conditionalFormatting sqref="E9 G9">
    <cfRule type="cellIs" dxfId="4" priority="5" stopIfTrue="1" operator="lessThan">
      <formula>0</formula>
    </cfRule>
  </conditionalFormatting>
  <conditionalFormatting sqref="E19:E20">
    <cfRule type="cellIs" dxfId="3" priority="1" stopIfTrue="1" operator="lessThan">
      <formula>0</formula>
    </cfRule>
  </conditionalFormatting>
  <conditionalFormatting sqref="E10:G10">
    <cfRule type="cellIs" dxfId="2" priority="4" stopIfTrue="1" operator="lessThan">
      <formula>0</formula>
    </cfRule>
  </conditionalFormatting>
  <conditionalFormatting sqref="F6:G8">
    <cfRule type="cellIs" dxfId="1" priority="6" stopIfTrue="1" operator="lessThan">
      <formula>0</formula>
    </cfRule>
  </conditionalFormatting>
  <conditionalFormatting sqref="G3:G5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66" zoomScaleNormal="66" workbookViewId="0">
      <selection activeCell="E8" sqref="E8"/>
    </sheetView>
  </sheetViews>
  <sheetFormatPr defaultColWidth="8.6640625" defaultRowHeight="14.4" x14ac:dyDescent="0.3"/>
  <cols>
    <col min="1" max="1" width="5.6640625" customWidth="1"/>
    <col min="2" max="2" width="0" hidden="1" customWidth="1"/>
    <col min="3" max="3" width="47.33203125" bestFit="1" customWidth="1"/>
    <col min="4" max="4" width="29.33203125" customWidth="1"/>
    <col min="5" max="5" width="13.33203125" customWidth="1"/>
    <col min="6" max="6" width="13.44140625" customWidth="1"/>
    <col min="7" max="8" width="16.44140625" customWidth="1"/>
    <col min="9" max="9" width="26.6640625" customWidth="1"/>
  </cols>
  <sheetData>
    <row r="1" spans="1:9" ht="23.7" customHeight="1" x14ac:dyDescent="0.3">
      <c r="A1" s="20" t="s">
        <v>48</v>
      </c>
      <c r="B1" s="21"/>
      <c r="C1" s="21" t="s">
        <v>49</v>
      </c>
      <c r="D1" s="21" t="s">
        <v>50</v>
      </c>
      <c r="E1" s="22" t="s">
        <v>51</v>
      </c>
      <c r="F1" s="125" t="s">
        <v>53</v>
      </c>
      <c r="G1" s="126"/>
      <c r="H1" s="127"/>
      <c r="I1" s="36" t="s">
        <v>54</v>
      </c>
    </row>
    <row r="2" spans="1:9" ht="21.45" customHeight="1" x14ac:dyDescent="0.3">
      <c r="A2" s="17"/>
      <c r="B2" s="18"/>
      <c r="C2" s="18"/>
      <c r="D2" s="18"/>
      <c r="E2" s="19"/>
      <c r="F2" s="19">
        <v>15000</v>
      </c>
      <c r="G2" s="19">
        <v>30000</v>
      </c>
      <c r="H2" s="19">
        <v>60000</v>
      </c>
      <c r="I2" s="18"/>
    </row>
    <row r="3" spans="1:9" ht="46.2" customHeight="1" x14ac:dyDescent="0.3">
      <c r="A3" s="37">
        <v>1</v>
      </c>
      <c r="B3" s="2">
        <v>194</v>
      </c>
      <c r="C3" s="4" t="s">
        <v>93</v>
      </c>
      <c r="D3" s="1" t="s">
        <v>94</v>
      </c>
      <c r="E3" s="6">
        <v>4789</v>
      </c>
      <c r="F3" s="89"/>
      <c r="G3" s="90">
        <v>30000</v>
      </c>
      <c r="H3" s="92"/>
      <c r="I3" s="83" t="s">
        <v>148</v>
      </c>
    </row>
    <row r="4" spans="1:9" ht="40.5" customHeight="1" x14ac:dyDescent="0.3">
      <c r="A4" s="37">
        <v>2</v>
      </c>
      <c r="B4" s="2">
        <v>203</v>
      </c>
      <c r="C4" s="4" t="s">
        <v>95</v>
      </c>
      <c r="D4" s="1" t="s">
        <v>96</v>
      </c>
      <c r="E4" s="6">
        <v>5316</v>
      </c>
      <c r="F4" s="89"/>
      <c r="G4" s="90">
        <v>30000</v>
      </c>
      <c r="H4" s="92"/>
      <c r="I4" s="83" t="s">
        <v>149</v>
      </c>
    </row>
    <row r="5" spans="1:9" ht="43.2" x14ac:dyDescent="0.3">
      <c r="A5" s="37">
        <v>3</v>
      </c>
      <c r="B5" s="2">
        <v>206</v>
      </c>
      <c r="C5" s="4" t="s">
        <v>97</v>
      </c>
      <c r="D5" s="1" t="s">
        <v>98</v>
      </c>
      <c r="E5" s="6">
        <v>5347</v>
      </c>
      <c r="F5" s="89"/>
      <c r="G5" s="90">
        <v>30000</v>
      </c>
      <c r="H5" s="92"/>
      <c r="I5" s="83" t="s">
        <v>150</v>
      </c>
    </row>
    <row r="6" spans="1:9" ht="39" customHeight="1" x14ac:dyDescent="0.3">
      <c r="A6" s="37">
        <v>4</v>
      </c>
      <c r="B6" s="2">
        <v>242</v>
      </c>
      <c r="C6" s="4" t="s">
        <v>215</v>
      </c>
      <c r="D6" s="1" t="s">
        <v>99</v>
      </c>
      <c r="E6" s="6">
        <v>6554</v>
      </c>
      <c r="F6" s="89"/>
      <c r="G6" s="90">
        <v>30000</v>
      </c>
      <c r="H6" s="92"/>
      <c r="I6" s="83" t="s">
        <v>151</v>
      </c>
    </row>
    <row r="7" spans="1:9" ht="40.950000000000003" customHeight="1" x14ac:dyDescent="0.3">
      <c r="A7" s="37">
        <v>5</v>
      </c>
      <c r="B7" s="2">
        <v>265</v>
      </c>
      <c r="C7" s="4" t="s">
        <v>100</v>
      </c>
      <c r="D7" s="1" t="s">
        <v>101</v>
      </c>
      <c r="E7" s="6">
        <v>6922</v>
      </c>
      <c r="F7" s="89"/>
      <c r="G7" s="90">
        <v>30000</v>
      </c>
      <c r="H7" s="97"/>
      <c r="I7" s="83" t="s">
        <v>152</v>
      </c>
    </row>
    <row r="8" spans="1:9" ht="37.200000000000003" customHeight="1" x14ac:dyDescent="0.3">
      <c r="A8" s="37">
        <v>6</v>
      </c>
      <c r="B8" s="6">
        <v>455</v>
      </c>
      <c r="C8" s="4" t="s">
        <v>102</v>
      </c>
      <c r="D8" s="4" t="s">
        <v>103</v>
      </c>
      <c r="E8" s="6">
        <v>52818</v>
      </c>
      <c r="F8" s="90">
        <v>15000</v>
      </c>
      <c r="G8" s="89"/>
      <c r="H8" s="92"/>
      <c r="I8" s="84" t="s">
        <v>155</v>
      </c>
    </row>
    <row r="9" spans="1:9" s="51" customFormat="1" ht="57.6" x14ac:dyDescent="0.3">
      <c r="A9" s="37">
        <v>7</v>
      </c>
      <c r="B9" s="6">
        <v>466</v>
      </c>
      <c r="C9" s="4" t="s">
        <v>104</v>
      </c>
      <c r="D9" s="4" t="s">
        <v>105</v>
      </c>
      <c r="E9" s="6">
        <v>64641</v>
      </c>
      <c r="F9" s="90">
        <v>15000</v>
      </c>
      <c r="G9" s="91"/>
      <c r="H9" s="90"/>
      <c r="I9" s="85" t="s">
        <v>207</v>
      </c>
    </row>
    <row r="10" spans="1:9" ht="33.450000000000003" customHeight="1" x14ac:dyDescent="0.3">
      <c r="A10" s="37">
        <v>8</v>
      </c>
      <c r="B10" s="2">
        <v>487</v>
      </c>
      <c r="C10" s="4" t="s">
        <v>106</v>
      </c>
      <c r="D10" s="4" t="s">
        <v>107</v>
      </c>
      <c r="E10" s="6">
        <v>66605</v>
      </c>
      <c r="F10" s="90">
        <v>15000</v>
      </c>
      <c r="G10" s="89"/>
      <c r="H10" s="92"/>
      <c r="I10" s="83" t="s">
        <v>154</v>
      </c>
    </row>
    <row r="12" spans="1:9" x14ac:dyDescent="0.3">
      <c r="F12" s="66">
        <f>SUM(F8:F11)</f>
        <v>45000</v>
      </c>
      <c r="G12" s="67">
        <f>SUM(G3,G4,G5,G6,G7)</f>
        <v>150000</v>
      </c>
      <c r="H12" s="68"/>
      <c r="I12" s="69">
        <f>SUM(F12:H12)</f>
        <v>195000</v>
      </c>
    </row>
  </sheetData>
  <mergeCells count="1"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69" zoomScaleNormal="69" workbookViewId="0">
      <selection activeCell="D10" sqref="D10"/>
    </sheetView>
  </sheetViews>
  <sheetFormatPr defaultColWidth="8.6640625" defaultRowHeight="14.4" x14ac:dyDescent="0.3"/>
  <cols>
    <col min="1" max="1" width="8.33203125" bestFit="1" customWidth="1"/>
    <col min="2" max="2" width="44" customWidth="1"/>
    <col min="3" max="3" width="23.33203125" customWidth="1"/>
    <col min="4" max="4" width="7.44140625" bestFit="1" customWidth="1"/>
    <col min="5" max="5" width="15.44140625" customWidth="1"/>
    <col min="6" max="6" width="13.44140625" customWidth="1"/>
    <col min="7" max="7" width="14.44140625" customWidth="1"/>
    <col min="8" max="8" width="28.33203125" customWidth="1"/>
  </cols>
  <sheetData>
    <row r="1" spans="1:9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2" t="s">
        <v>53</v>
      </c>
      <c r="F1" s="123"/>
      <c r="G1" s="124"/>
      <c r="H1" s="39" t="s">
        <v>54</v>
      </c>
    </row>
    <row r="2" spans="1:9" x14ac:dyDescent="0.3">
      <c r="A2" s="17"/>
      <c r="B2" s="18"/>
      <c r="C2" s="18"/>
      <c r="D2" s="18"/>
      <c r="E2" s="19">
        <v>15000</v>
      </c>
      <c r="F2" s="19">
        <v>30000</v>
      </c>
      <c r="G2" s="19">
        <v>60000</v>
      </c>
      <c r="H2" s="19"/>
      <c r="I2" s="41"/>
    </row>
    <row r="3" spans="1:9" ht="28.8" x14ac:dyDescent="0.3">
      <c r="A3" s="6">
        <v>1</v>
      </c>
      <c r="B3" s="1" t="s">
        <v>108</v>
      </c>
      <c r="C3" s="4" t="s">
        <v>109</v>
      </c>
      <c r="D3" s="6">
        <v>345</v>
      </c>
      <c r="E3" s="38"/>
      <c r="F3" s="8">
        <v>30000</v>
      </c>
      <c r="G3" s="40"/>
      <c r="H3" s="86" t="s">
        <v>146</v>
      </c>
    </row>
    <row r="4" spans="1:9" ht="28.8" x14ac:dyDescent="0.3">
      <c r="A4" s="6">
        <v>2</v>
      </c>
      <c r="B4" s="4" t="s">
        <v>110</v>
      </c>
      <c r="C4" s="1" t="s">
        <v>111</v>
      </c>
      <c r="D4" s="6">
        <v>742</v>
      </c>
      <c r="E4" s="8">
        <v>15000</v>
      </c>
      <c r="F4" s="7"/>
      <c r="G4" s="40"/>
      <c r="H4" s="86" t="s">
        <v>156</v>
      </c>
    </row>
    <row r="5" spans="1:9" ht="43.2" x14ac:dyDescent="0.3">
      <c r="A5" s="6">
        <v>3</v>
      </c>
      <c r="B5" s="4" t="s">
        <v>112</v>
      </c>
      <c r="C5" s="1" t="s">
        <v>113</v>
      </c>
      <c r="D5" s="6">
        <v>3970</v>
      </c>
      <c r="E5" s="8">
        <v>15000</v>
      </c>
      <c r="F5" s="7"/>
      <c r="G5" s="40"/>
      <c r="H5" s="86" t="s">
        <v>157</v>
      </c>
    </row>
    <row r="6" spans="1:9" ht="33" customHeight="1" x14ac:dyDescent="0.3">
      <c r="A6" s="6">
        <v>4</v>
      </c>
      <c r="B6" s="4" t="s">
        <v>114</v>
      </c>
      <c r="C6" s="1" t="s">
        <v>115</v>
      </c>
      <c r="D6" s="6">
        <v>4510</v>
      </c>
      <c r="E6" s="7"/>
      <c r="F6" s="8">
        <v>30000</v>
      </c>
      <c r="G6" s="40"/>
      <c r="H6" s="86" t="s">
        <v>158</v>
      </c>
    </row>
    <row r="7" spans="1:9" ht="43.2" x14ac:dyDescent="0.3">
      <c r="A7" s="6">
        <v>5</v>
      </c>
      <c r="B7" s="4" t="s">
        <v>116</v>
      </c>
      <c r="C7" s="1" t="s">
        <v>117</v>
      </c>
      <c r="D7" s="6">
        <v>6448</v>
      </c>
      <c r="E7" s="8">
        <v>15000</v>
      </c>
      <c r="F7" s="7"/>
      <c r="G7" s="40"/>
      <c r="H7" s="86" t="s">
        <v>159</v>
      </c>
    </row>
    <row r="8" spans="1:9" ht="32.700000000000003" customHeight="1" x14ac:dyDescent="0.3">
      <c r="A8" s="6">
        <v>6</v>
      </c>
      <c r="B8" s="4" t="s">
        <v>118</v>
      </c>
      <c r="C8" s="4" t="s">
        <v>119</v>
      </c>
      <c r="D8" s="6">
        <v>19001</v>
      </c>
      <c r="E8" s="7"/>
      <c r="F8" s="40">
        <v>30000</v>
      </c>
      <c r="G8" s="40"/>
      <c r="H8" s="86" t="s">
        <v>162</v>
      </c>
    </row>
    <row r="9" spans="1:9" ht="31.95" customHeight="1" x14ac:dyDescent="0.3">
      <c r="A9" s="6">
        <v>7</v>
      </c>
      <c r="B9" s="4" t="s">
        <v>120</v>
      </c>
      <c r="C9" s="4" t="s">
        <v>121</v>
      </c>
      <c r="D9" s="6">
        <v>66466</v>
      </c>
      <c r="E9" s="8">
        <v>15000</v>
      </c>
      <c r="F9" s="38"/>
      <c r="G9" s="40"/>
      <c r="H9" s="87" t="s">
        <v>160</v>
      </c>
    </row>
    <row r="10" spans="1:9" ht="34.950000000000003" customHeight="1" x14ac:dyDescent="0.3">
      <c r="A10" s="6">
        <v>8</v>
      </c>
      <c r="B10" s="4" t="s">
        <v>122</v>
      </c>
      <c r="C10" s="4" t="s">
        <v>123</v>
      </c>
      <c r="D10" s="6">
        <v>66755</v>
      </c>
      <c r="E10" s="38"/>
      <c r="F10" s="8">
        <v>30000</v>
      </c>
      <c r="G10" s="40"/>
      <c r="H10" s="86" t="s">
        <v>161</v>
      </c>
    </row>
    <row r="12" spans="1:9" x14ac:dyDescent="0.3">
      <c r="E12" s="70">
        <f>SUM(E4,E5,E7,E9)</f>
        <v>60000</v>
      </c>
      <c r="F12" s="67">
        <f>SUM(F3,F6,F8,F10)</f>
        <v>120000</v>
      </c>
      <c r="G12" s="68"/>
      <c r="H12" s="71">
        <f>SUM(E12:G12)</f>
        <v>180000</v>
      </c>
    </row>
  </sheetData>
  <mergeCells count="1"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76" zoomScaleNormal="76" workbookViewId="0">
      <selection activeCell="H19" sqref="H19"/>
    </sheetView>
  </sheetViews>
  <sheetFormatPr defaultColWidth="8.6640625" defaultRowHeight="14.4" x14ac:dyDescent="0.3"/>
  <cols>
    <col min="1" max="1" width="6.33203125" customWidth="1"/>
    <col min="2" max="2" width="38" customWidth="1"/>
    <col min="3" max="3" width="36.33203125" customWidth="1"/>
    <col min="5" max="5" width="14.6640625" customWidth="1"/>
    <col min="6" max="6" width="16.44140625" customWidth="1"/>
    <col min="7" max="7" width="14.6640625" customWidth="1"/>
    <col min="8" max="8" width="26.33203125" customWidth="1"/>
  </cols>
  <sheetData>
    <row r="1" spans="1:9" ht="15.6" x14ac:dyDescent="0.3">
      <c r="A1" s="42" t="s">
        <v>48</v>
      </c>
      <c r="B1" s="43" t="s">
        <v>49</v>
      </c>
      <c r="C1" s="43" t="s">
        <v>50</v>
      </c>
      <c r="D1" s="44" t="s">
        <v>51</v>
      </c>
      <c r="E1" s="128" t="s">
        <v>53</v>
      </c>
      <c r="F1" s="129"/>
      <c r="G1" s="130"/>
      <c r="H1" s="43" t="s">
        <v>52</v>
      </c>
    </row>
    <row r="2" spans="1:9" x14ac:dyDescent="0.3">
      <c r="A2" s="17"/>
      <c r="B2" s="18"/>
      <c r="C2" s="18"/>
      <c r="D2" s="18"/>
      <c r="E2" s="46">
        <v>15000</v>
      </c>
      <c r="F2" s="46">
        <v>30000</v>
      </c>
      <c r="G2" s="46">
        <v>60000</v>
      </c>
      <c r="H2" s="19"/>
      <c r="I2" s="41"/>
    </row>
    <row r="3" spans="1:9" ht="31.5" customHeight="1" x14ac:dyDescent="0.3">
      <c r="A3" s="28">
        <v>1</v>
      </c>
      <c r="B3" s="30" t="s">
        <v>124</v>
      </c>
      <c r="C3" s="29" t="s">
        <v>125</v>
      </c>
      <c r="D3" s="28">
        <v>2058</v>
      </c>
      <c r="E3" s="93">
        <v>15000</v>
      </c>
      <c r="F3" s="94"/>
      <c r="G3" s="93"/>
      <c r="H3" s="88" t="s">
        <v>141</v>
      </c>
    </row>
    <row r="4" spans="1:9" ht="28.8" x14ac:dyDescent="0.3">
      <c r="A4" s="28">
        <v>2</v>
      </c>
      <c r="B4" s="30" t="s">
        <v>126</v>
      </c>
      <c r="C4" s="29" t="s">
        <v>127</v>
      </c>
      <c r="D4" s="28">
        <v>3406</v>
      </c>
      <c r="E4" s="94"/>
      <c r="F4" s="93">
        <v>30000</v>
      </c>
      <c r="G4" s="93"/>
      <c r="H4" s="88" t="s">
        <v>142</v>
      </c>
    </row>
    <row r="5" spans="1:9" ht="33.450000000000003" customHeight="1" x14ac:dyDescent="0.3">
      <c r="A5" s="28">
        <v>3</v>
      </c>
      <c r="B5" s="29" t="s">
        <v>128</v>
      </c>
      <c r="C5" s="29" t="s">
        <v>129</v>
      </c>
      <c r="D5" s="28">
        <v>8091</v>
      </c>
      <c r="E5" s="94"/>
      <c r="F5" s="94"/>
      <c r="G5" s="93">
        <v>60000</v>
      </c>
      <c r="H5" s="88" t="s">
        <v>140</v>
      </c>
    </row>
    <row r="6" spans="1:9" ht="30" customHeight="1" x14ac:dyDescent="0.3">
      <c r="A6" s="28">
        <v>4</v>
      </c>
      <c r="B6" s="29" t="s">
        <v>130</v>
      </c>
      <c r="C6" s="30" t="s">
        <v>131</v>
      </c>
      <c r="D6" s="28">
        <v>45351</v>
      </c>
      <c r="E6" s="94"/>
      <c r="F6" s="93">
        <v>30000</v>
      </c>
      <c r="G6" s="93"/>
      <c r="H6" s="88" t="s">
        <v>143</v>
      </c>
    </row>
    <row r="7" spans="1:9" ht="51" customHeight="1" x14ac:dyDescent="0.3">
      <c r="A7" s="28">
        <v>5</v>
      </c>
      <c r="B7" s="29" t="s">
        <v>132</v>
      </c>
      <c r="C7" s="30" t="s">
        <v>133</v>
      </c>
      <c r="D7" s="28">
        <v>66572</v>
      </c>
      <c r="E7" s="93">
        <v>15000</v>
      </c>
      <c r="F7" s="94"/>
      <c r="G7" s="93"/>
      <c r="H7" s="88" t="s">
        <v>144</v>
      </c>
    </row>
    <row r="8" spans="1:9" ht="40.950000000000003" customHeight="1" x14ac:dyDescent="0.3">
      <c r="A8" s="28">
        <v>6</v>
      </c>
      <c r="B8" s="29" t="s">
        <v>134</v>
      </c>
      <c r="C8" s="30" t="s">
        <v>135</v>
      </c>
      <c r="D8" s="28">
        <v>68173</v>
      </c>
      <c r="E8" s="93">
        <v>15000</v>
      </c>
      <c r="F8" s="94"/>
      <c r="G8" s="93"/>
      <c r="H8" s="88" t="s">
        <v>145</v>
      </c>
    </row>
    <row r="9" spans="1:9" ht="30.45" customHeight="1" x14ac:dyDescent="0.3">
      <c r="A9" s="28">
        <v>7</v>
      </c>
      <c r="B9" s="29" t="s">
        <v>136</v>
      </c>
      <c r="C9" s="30" t="s">
        <v>137</v>
      </c>
      <c r="D9" s="31">
        <v>68199</v>
      </c>
      <c r="E9" s="93">
        <v>15000</v>
      </c>
      <c r="F9" s="94"/>
      <c r="G9" s="93"/>
      <c r="H9" s="88" t="s">
        <v>153</v>
      </c>
    </row>
    <row r="11" spans="1:9" x14ac:dyDescent="0.3">
      <c r="E11" s="66">
        <f>SUM(E3,E7,E8,E9)</f>
        <v>60000</v>
      </c>
      <c r="F11" s="67">
        <f>SUM(F4:F10)</f>
        <v>60000</v>
      </c>
      <c r="G11" s="67">
        <f>SUM(G5:G10)</f>
        <v>60000</v>
      </c>
      <c r="H11" s="69">
        <f>SUM(E11:G11)</f>
        <v>180000</v>
      </c>
    </row>
  </sheetData>
  <mergeCells count="1"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81" zoomScaleNormal="81" workbookViewId="0">
      <selection activeCell="G19" sqref="G19"/>
    </sheetView>
  </sheetViews>
  <sheetFormatPr defaultColWidth="8.6640625" defaultRowHeight="14.4" x14ac:dyDescent="0.3"/>
  <cols>
    <col min="1" max="1" width="4.6640625" style="45" customWidth="1"/>
    <col min="2" max="2" width="37.33203125" style="45" customWidth="1"/>
    <col min="3" max="3" width="23.33203125" style="45" customWidth="1"/>
    <col min="4" max="4" width="7.44140625" style="45" bestFit="1" customWidth="1"/>
    <col min="5" max="5" width="15.33203125" style="45" customWidth="1"/>
    <col min="6" max="6" width="13.44140625" style="45" customWidth="1"/>
    <col min="7" max="7" width="14.44140625" style="45" customWidth="1"/>
    <col min="8" max="8" width="30.88671875" style="45" customWidth="1"/>
    <col min="9" max="9" width="23.44140625" style="45" customWidth="1"/>
    <col min="10" max="16384" width="8.6640625" style="45"/>
  </cols>
  <sheetData>
    <row r="1" spans="1:8" ht="15.6" x14ac:dyDescent="0.3">
      <c r="A1" s="20" t="s">
        <v>48</v>
      </c>
      <c r="B1" s="21" t="s">
        <v>49</v>
      </c>
      <c r="C1" s="21" t="s">
        <v>50</v>
      </c>
      <c r="D1" s="22" t="s">
        <v>51</v>
      </c>
      <c r="E1" s="125" t="s">
        <v>53</v>
      </c>
      <c r="F1" s="126"/>
      <c r="G1" s="127"/>
      <c r="H1" s="36" t="s">
        <v>54</v>
      </c>
    </row>
    <row r="2" spans="1:8" x14ac:dyDescent="0.3">
      <c r="A2" s="17"/>
      <c r="B2" s="18"/>
      <c r="C2" s="18"/>
      <c r="D2" s="18"/>
      <c r="E2" s="19">
        <v>15000</v>
      </c>
      <c r="F2" s="19">
        <v>30000</v>
      </c>
      <c r="G2" s="19">
        <v>60000</v>
      </c>
      <c r="H2" s="18"/>
    </row>
    <row r="3" spans="1:8" ht="28.8" x14ac:dyDescent="0.3">
      <c r="A3" s="55">
        <v>1</v>
      </c>
      <c r="B3" s="56" t="s">
        <v>209</v>
      </c>
      <c r="C3" s="56" t="s">
        <v>210</v>
      </c>
      <c r="D3" s="55">
        <v>20658</v>
      </c>
      <c r="E3" s="95"/>
      <c r="F3" s="96">
        <v>30000</v>
      </c>
      <c r="G3" s="57"/>
      <c r="H3" s="58" t="s">
        <v>170</v>
      </c>
    </row>
    <row r="4" spans="1:8" ht="39.450000000000003" customHeight="1" x14ac:dyDescent="0.3">
      <c r="A4" s="2">
        <v>2</v>
      </c>
      <c r="B4" s="4" t="s">
        <v>138</v>
      </c>
      <c r="C4" s="4" t="s">
        <v>139</v>
      </c>
      <c r="D4" s="6">
        <v>67443</v>
      </c>
      <c r="E4" s="90">
        <v>15000</v>
      </c>
      <c r="F4" s="89"/>
      <c r="G4" s="33"/>
      <c r="H4" s="86" t="s">
        <v>147</v>
      </c>
    </row>
    <row r="6" spans="1:8" x14ac:dyDescent="0.3">
      <c r="E6" s="72">
        <f>SUM(E4:E5)</f>
        <v>15000</v>
      </c>
      <c r="F6" s="73">
        <f>SUM(F3)</f>
        <v>30000</v>
      </c>
      <c r="G6" s="74"/>
      <c r="H6" s="75">
        <f>SUM(E6:G6)</f>
        <v>45000</v>
      </c>
    </row>
  </sheetData>
  <mergeCells count="1"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28739273-0ef8-42a0-9c4e-0f58e209f86f">false</Process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3D890F2F5BE644981A254C8A4FE6820" ma:contentTypeVersion="2" ma:contentTypeDescription="Δημιουργία νέου εγγράφου" ma:contentTypeScope="" ma:versionID="748270d2cbceea4360e2bc69a630223f">
  <xsd:schema xmlns:xsd="http://www.w3.org/2001/XMLSchema" xmlns:xs="http://www.w3.org/2001/XMLSchema" xmlns:p="http://schemas.microsoft.com/office/2006/metadata/properties" xmlns:ns2="28739273-0ef8-42a0-9c4e-0f58e209f86f" targetNamespace="http://schemas.microsoft.com/office/2006/metadata/properties" ma:root="true" ma:fieldsID="d7e8c35e4a992cb64f8e3bf15b418df6" ns2:_="">
    <xsd:import namespace="28739273-0ef8-42a0-9c4e-0f58e209f86f"/>
    <xsd:element name="properties">
      <xsd:complexType>
        <xsd:sequence>
          <xsd:element name="documentManagement">
            <xsd:complexType>
              <xsd:all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9273-0ef8-42a0-9c4e-0f58e209f86f" elementFormDefault="qualified">
    <xsd:import namespace="http://schemas.microsoft.com/office/2006/documentManagement/types"/>
    <xsd:import namespace="http://schemas.microsoft.com/office/infopath/2007/PartnerControls"/>
    <xsd:element name="Processed" ma:index="8" nillable="true" ma:displayName="Processed" ma:default="0" ma:internalName="Proces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9C91F6-2B51-48A2-88C8-32D273D778DF}"/>
</file>

<file path=customXml/itemProps2.xml><?xml version="1.0" encoding="utf-8"?>
<ds:datastoreItem xmlns:ds="http://schemas.openxmlformats.org/officeDocument/2006/customXml" ds:itemID="{3218BE45-1C6E-4A1C-A261-62027B9F1840}"/>
</file>

<file path=customXml/itemProps3.xml><?xml version="1.0" encoding="utf-8"?>
<ds:datastoreItem xmlns:ds="http://schemas.openxmlformats.org/officeDocument/2006/customXml" ds:itemID="{3955C21E-5B4D-439A-A5F1-3CE492ACC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μουσική</vt:lpstr>
      <vt:lpstr>θέατρο</vt:lpstr>
      <vt:lpstr>εικαστικά</vt:lpstr>
      <vt:lpstr>χορός</vt:lpstr>
      <vt:lpstr>παρ.δρασ.παιδ.εφηβ.</vt:lpstr>
      <vt:lpstr>μουσικό θέατρο</vt:lpstr>
      <vt:lpstr>Φύλλο5</vt:lpstr>
      <vt:lpstr>μουσική!Print_Area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ΑΜΚΕ_ΟΗΕΕΠ 2025</dc:title>
  <dc:creator>Stavroula Mparoutsa</dc:creator>
  <cp:lastModifiedBy>Ελευθερία Πελτέκη</cp:lastModifiedBy>
  <cp:lastPrinted>2025-03-22T11:08:48Z</cp:lastPrinted>
  <dcterms:created xsi:type="dcterms:W3CDTF">2021-03-14T09:38:21Z</dcterms:created>
  <dcterms:modified xsi:type="dcterms:W3CDTF">2025-03-28T12:12:57Z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0x01010083D890F2F5BE644981A254C8A4FE6820</vt:lpwstr>
  </property>
</Properties>
</file>